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7680" windowHeight="7275" activeTab="3"/>
  </bookViews>
  <sheets>
    <sheet name="Neraca" sheetId="3" r:id="rId1"/>
    <sheet name="Laba rugi" sheetId="9" r:id="rId2"/>
    <sheet name="komitmen n kontijensi" sheetId="7" r:id="rId3"/>
    <sheet name="Info lain" sheetId="8" r:id="rId4"/>
    <sheet name="Sheet1" sheetId="12" r:id="rId5"/>
  </sheets>
  <calcPr calcId="145621"/>
</workbook>
</file>

<file path=xl/calcChain.xml><?xml version="1.0" encoding="utf-8"?>
<calcChain xmlns="http://schemas.openxmlformats.org/spreadsheetml/2006/main">
  <c r="C34" i="9" l="1"/>
  <c r="D23" i="3"/>
  <c r="A6" i="8"/>
  <c r="D44" i="3" l="1"/>
  <c r="D17" i="3"/>
  <c r="E44" i="3" l="1"/>
  <c r="E16" i="9" l="1"/>
  <c r="E19" i="9"/>
  <c r="E20" i="9"/>
  <c r="E21" i="9"/>
  <c r="D70" i="3" l="1"/>
  <c r="E70" i="3"/>
  <c r="F70" i="3" l="1"/>
  <c r="G70" i="3" s="1"/>
  <c r="H13" i="8"/>
  <c r="D14" i="8"/>
  <c r="E14" i="8"/>
  <c r="D27" i="9"/>
  <c r="C27" i="9"/>
  <c r="D32" i="3" l="1"/>
  <c r="E52" i="3" l="1"/>
  <c r="E17" i="3"/>
  <c r="E23" i="3"/>
  <c r="E25" i="3" s="1"/>
  <c r="E36" i="3" s="1"/>
  <c r="E32" i="3"/>
  <c r="E60" i="3"/>
  <c r="E71" i="3" s="1"/>
  <c r="D34" i="9"/>
  <c r="D15" i="9"/>
  <c r="D17" i="9" s="1"/>
  <c r="D36" i="9" l="1"/>
  <c r="D38" i="9" s="1"/>
  <c r="E13" i="9"/>
  <c r="F13" i="9" s="1"/>
  <c r="E14" i="9"/>
  <c r="F14" i="9" s="1"/>
  <c r="E18" i="9"/>
  <c r="F18" i="9" s="1"/>
  <c r="E22" i="9"/>
  <c r="F22" i="9" s="1"/>
  <c r="E23" i="9"/>
  <c r="F23" i="9" s="1"/>
  <c r="E24" i="9"/>
  <c r="F24" i="9" s="1"/>
  <c r="E25" i="9"/>
  <c r="F25" i="9" s="1"/>
  <c r="E26" i="9"/>
  <c r="F26" i="9" s="1"/>
  <c r="E29" i="9"/>
  <c r="F29" i="9" s="1"/>
  <c r="E30" i="9"/>
  <c r="F30" i="9" s="1"/>
  <c r="E31" i="9"/>
  <c r="F31" i="9" s="1"/>
  <c r="E32" i="9"/>
  <c r="F32" i="9" s="1"/>
  <c r="E33" i="9"/>
  <c r="F33" i="9" s="1"/>
  <c r="E35" i="9"/>
  <c r="F35" i="9" s="1"/>
  <c r="E37" i="9"/>
  <c r="F37" i="9" s="1"/>
  <c r="E39" i="9"/>
  <c r="F39" i="9" s="1"/>
  <c r="E12" i="9"/>
  <c r="F12" i="9" s="1"/>
  <c r="C15" i="9"/>
  <c r="C17" i="9" s="1"/>
  <c r="C36" i="9" s="1"/>
  <c r="F12" i="3"/>
  <c r="G12" i="3" s="1"/>
  <c r="F13" i="3"/>
  <c r="G13" i="3" s="1"/>
  <c r="F14" i="3"/>
  <c r="G14" i="3" s="1"/>
  <c r="F15" i="3"/>
  <c r="G15" i="3" s="1"/>
  <c r="F16" i="3"/>
  <c r="G16" i="3" s="1"/>
  <c r="F18" i="3"/>
  <c r="G18" i="3" s="1"/>
  <c r="F19" i="3"/>
  <c r="G19" i="3" s="1"/>
  <c r="F20" i="3"/>
  <c r="G20" i="3" s="1"/>
  <c r="F21" i="3"/>
  <c r="G21" i="3" s="1"/>
  <c r="F22" i="3"/>
  <c r="G22" i="3" s="1"/>
  <c r="F24" i="3"/>
  <c r="G24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3" i="3"/>
  <c r="G33" i="3" s="1"/>
  <c r="F34" i="3"/>
  <c r="G34" i="3" s="1"/>
  <c r="F35" i="3"/>
  <c r="G35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D60" i="3"/>
  <c r="D71" i="3" s="1"/>
  <c r="D52" i="3"/>
  <c r="D25" i="3"/>
  <c r="A39" i="3"/>
  <c r="A40" i="3" s="1"/>
  <c r="A41" i="3" s="1"/>
  <c r="A46" i="3" s="1"/>
  <c r="A47" i="3" s="1"/>
  <c r="A48" i="3" s="1"/>
  <c r="A49" i="3" s="1"/>
  <c r="A50" i="3" s="1"/>
  <c r="A51" i="3" s="1"/>
  <c r="A62" i="3" s="1"/>
  <c r="A63" i="3" s="1"/>
  <c r="A64" i="3" s="1"/>
  <c r="A13" i="3"/>
  <c r="A14" i="3" s="1"/>
  <c r="A15" i="3" s="1"/>
  <c r="A16" i="3" s="1"/>
  <c r="E17" i="9" l="1"/>
  <c r="F60" i="3"/>
  <c r="G60" i="3" s="1"/>
  <c r="E72" i="3"/>
  <c r="D72" i="3"/>
  <c r="F23" i="3"/>
  <c r="G23" i="3" s="1"/>
  <c r="E34" i="9"/>
  <c r="F34" i="9" s="1"/>
  <c r="E15" i="9"/>
  <c r="F15" i="9" s="1"/>
  <c r="F44" i="3"/>
  <c r="G44" i="3" s="1"/>
  <c r="F52" i="3"/>
  <c r="G52" i="3" s="1"/>
  <c r="F32" i="3"/>
  <c r="G32" i="3" s="1"/>
  <c r="F25" i="3"/>
  <c r="G25" i="3" s="1"/>
  <c r="F17" i="3"/>
  <c r="G17" i="3" s="1"/>
  <c r="F71" i="3" l="1"/>
  <c r="G71" i="3" s="1"/>
  <c r="D36" i="3"/>
  <c r="F36" i="3" s="1"/>
  <c r="G36" i="3" s="1"/>
  <c r="F72" i="3"/>
  <c r="G72" i="3" s="1"/>
  <c r="E27" i="9"/>
  <c r="F27" i="9" s="1"/>
  <c r="A6" i="9"/>
  <c r="H11" i="8"/>
  <c r="H12" i="8"/>
  <c r="H10" i="8"/>
  <c r="F14" i="8"/>
  <c r="G14" i="8"/>
  <c r="C14" i="8"/>
  <c r="F11" i="3"/>
  <c r="G11" i="3" s="1"/>
  <c r="C9" i="9"/>
  <c r="C10" i="7" s="1"/>
  <c r="C19" i="7"/>
  <c r="C15" i="7"/>
  <c r="D9" i="9"/>
  <c r="D10" i="7"/>
  <c r="A7" i="7"/>
  <c r="D19" i="7"/>
  <c r="D15" i="7"/>
  <c r="C38" i="9" l="1"/>
  <c r="E28" i="9"/>
  <c r="F28" i="9" s="1"/>
  <c r="H14" i="8"/>
  <c r="E36" i="9" l="1"/>
  <c r="F36" i="9" s="1"/>
  <c r="E38" i="9"/>
  <c r="F38" i="9" s="1"/>
</calcChain>
</file>

<file path=xl/sharedStrings.xml><?xml version="1.0" encoding="utf-8"?>
<sst xmlns="http://schemas.openxmlformats.org/spreadsheetml/2006/main" count="218" uniqueCount="179">
  <si>
    <t>No.</t>
  </si>
  <si>
    <t>PT. BANK PERKREDITAN RAKYAT</t>
  </si>
  <si>
    <t>MITRA RAKYAT RIAU</t>
  </si>
  <si>
    <t>(Ribuan Rp)</t>
  </si>
  <si>
    <t>NERACA</t>
  </si>
  <si>
    <t>POS - POS</t>
  </si>
  <si>
    <t xml:space="preserve">  Aktiva tetap dan inventaris</t>
  </si>
  <si>
    <t xml:space="preserve">  a. Tanah dan gedung</t>
  </si>
  <si>
    <t xml:space="preserve">  b. Akumulasi penyusutan Gedung            -\-</t>
  </si>
  <si>
    <t xml:space="preserve">  c.  Inventaris</t>
  </si>
  <si>
    <t xml:space="preserve">  Kewajiban-kewajiban yang segera dapat dibayar</t>
  </si>
  <si>
    <t xml:space="preserve">  Modal</t>
  </si>
  <si>
    <t xml:space="preserve">Posisi </t>
  </si>
  <si>
    <t>Kas</t>
  </si>
  <si>
    <t>Kredit yang diberikan</t>
  </si>
  <si>
    <t xml:space="preserve">  d. Akumulasi penyusutan Inventaris          -\-</t>
  </si>
  <si>
    <t xml:space="preserve">PENGURUS BANK </t>
  </si>
  <si>
    <t>Dewan Komisaris :</t>
  </si>
  <si>
    <t>A.</t>
  </si>
  <si>
    <t>B.</t>
  </si>
  <si>
    <t>Perhitungan Laba Rugi</t>
  </si>
  <si>
    <t>KOMITMEN :</t>
  </si>
  <si>
    <t>LAPORAN KOMITMEN DAN KONTIJENSI</t>
  </si>
  <si>
    <t>Fasilitas pinjaman yang diterima dan belum ditarik</t>
  </si>
  <si>
    <t>Fasilitas kredit kepada nasabah yang belum ditarik</t>
  </si>
  <si>
    <t xml:space="preserve">  JUMLAH  KOMITMEN</t>
  </si>
  <si>
    <t>KONTIJENSI :</t>
  </si>
  <si>
    <t xml:space="preserve">  JUMLAH KONTIJENSI</t>
  </si>
  <si>
    <t>Pendapatan Bunga Dalam Penyelesaian</t>
  </si>
  <si>
    <t>Lain - lain</t>
  </si>
  <si>
    <t>Direksi,</t>
  </si>
  <si>
    <t>a. Modal Dasar</t>
  </si>
  <si>
    <t>b. Modal yang belum disetor          -\-</t>
  </si>
  <si>
    <t>c. Agio</t>
  </si>
  <si>
    <t>d. Disagio -/-</t>
  </si>
  <si>
    <t>e. Modal Sumbangan</t>
  </si>
  <si>
    <t>Keterangan</t>
  </si>
  <si>
    <t>L</t>
  </si>
  <si>
    <t>KL</t>
  </si>
  <si>
    <t>D</t>
  </si>
  <si>
    <t>M</t>
  </si>
  <si>
    <t>JUMLAH</t>
  </si>
  <si>
    <t>Posisi Tanggal Laporan</t>
  </si>
  <si>
    <t>Penempatan Pada Bank Lain</t>
  </si>
  <si>
    <t>a. Kepada pihak terkait</t>
  </si>
  <si>
    <t>b. Kepada pihak tidak terkait</t>
  </si>
  <si>
    <t>Jumlah Aktiva Produktif</t>
  </si>
  <si>
    <t>No</t>
  </si>
  <si>
    <t>KUALITAS AKTIVA PRODUKTIF DAN INFORMASI LAINNYA</t>
  </si>
  <si>
    <t>PT. BPR Mitra Rakyat Riau</t>
  </si>
  <si>
    <t xml:space="preserve"> PEMILIK BANK</t>
  </si>
  <si>
    <t xml:space="preserve">PENDAPATAN </t>
  </si>
  <si>
    <t>Jumlah Pendapatan Operasional</t>
  </si>
  <si>
    <t>Pendapatan Non Operasional</t>
  </si>
  <si>
    <t xml:space="preserve">BEBAN </t>
  </si>
  <si>
    <t>Jumlah beban operasional</t>
  </si>
  <si>
    <t>Pemegang Saham Pengendali :</t>
  </si>
  <si>
    <t>……………………</t>
  </si>
  <si>
    <t>1. Zainal Abidinsyah Siregar</t>
  </si>
  <si>
    <t>*</t>
  </si>
  <si>
    <t xml:space="preserve"> Laporan Publikasi ini belum diaudit</t>
  </si>
  <si>
    <t xml:space="preserve"> Laporan Keuangan Publikasi BPR</t>
  </si>
  <si>
    <t xml:space="preserve"> Bagi BPR dengan total asset Rp. 10 Milyar atau lebih wajib mencantumkan nama Kantor Akuntan Publik</t>
  </si>
  <si>
    <t xml:space="preserve"> </t>
  </si>
  <si>
    <t xml:space="preserve"> dan nama Akuntan Publik yang bertanggung jawab terhadap audit (partner in-charge)</t>
  </si>
  <si>
    <t xml:space="preserve">  </t>
  </si>
  <si>
    <t>Selisih</t>
  </si>
  <si>
    <t>Growth</t>
  </si>
  <si>
    <t>Kas dalam valuta asing</t>
  </si>
  <si>
    <t>Surat Berharga</t>
  </si>
  <si>
    <t>Pendapatan bunga yang akan diterima</t>
  </si>
  <si>
    <t>Penempatan pada Bank lain</t>
  </si>
  <si>
    <t>Penyisihan Kerugian</t>
  </si>
  <si>
    <t>a. Kepada BPR</t>
  </si>
  <si>
    <t>b. Kepada Bank Umum</t>
  </si>
  <si>
    <t>c. Kepada non Bank-pihak terkait</t>
  </si>
  <si>
    <t>d. Kepada non Bank - Pihak tidak terkait</t>
  </si>
  <si>
    <t>Jumlah Kredit Yang diberikan</t>
  </si>
  <si>
    <t xml:space="preserve">    Jumlah </t>
  </si>
  <si>
    <t xml:space="preserve">   Jumlah </t>
  </si>
  <si>
    <t>Agunan yang diambil alih</t>
  </si>
  <si>
    <t>Aset tidak berwujud</t>
  </si>
  <si>
    <t>Akumulasi Amortisasi</t>
  </si>
  <si>
    <t>Aset Lain-lain</t>
  </si>
  <si>
    <t xml:space="preserve">  JUMLAH ASET</t>
  </si>
  <si>
    <t>ASET</t>
  </si>
  <si>
    <t>KEWAJIBAN</t>
  </si>
  <si>
    <t>Utang Bunga</t>
  </si>
  <si>
    <t>Utang Pajak</t>
  </si>
  <si>
    <t>Simpanan</t>
  </si>
  <si>
    <t>a. Tabungan</t>
  </si>
  <si>
    <t>b. Deposito</t>
  </si>
  <si>
    <t>Jumlah Simpanan</t>
  </si>
  <si>
    <t>Simpanan dari bank Lain</t>
  </si>
  <si>
    <t>Pinjaman yang diterima</t>
  </si>
  <si>
    <t>Dana setoran modal - kewajiban</t>
  </si>
  <si>
    <t>Kewajiban Imbalan kerja</t>
  </si>
  <si>
    <t>Pinjaman subordinasi</t>
  </si>
  <si>
    <t>Modal Pinjaman</t>
  </si>
  <si>
    <t>Kewajiban Lain-lain</t>
  </si>
  <si>
    <t>Jumlah kewajiban</t>
  </si>
  <si>
    <t>Ekuitas</t>
  </si>
  <si>
    <t>Jumlah</t>
  </si>
  <si>
    <t>Dana Setoran Modal-Ekuitas</t>
  </si>
  <si>
    <t>Laba/rugi yang belum direalisasikan</t>
  </si>
  <si>
    <t>Surplus Revaluasi Aset Tetap</t>
  </si>
  <si>
    <t xml:space="preserve">    Cadangan umum</t>
  </si>
  <si>
    <t xml:space="preserve">    Cadangan tujuan</t>
  </si>
  <si>
    <t>Total</t>
  </si>
  <si>
    <t>Jumlah Ekuitas</t>
  </si>
  <si>
    <t>TOTAL KEWAJIBAN DAN EKUITAS</t>
  </si>
  <si>
    <t>Jumlah aset tetap dan Inventaris</t>
  </si>
  <si>
    <t>Pendapatan Bunga</t>
  </si>
  <si>
    <t xml:space="preserve">   bunga kontraktual</t>
  </si>
  <si>
    <t xml:space="preserve">   amortisasi provisi</t>
  </si>
  <si>
    <t xml:space="preserve">   amortisasi biaya transaksi</t>
  </si>
  <si>
    <t>Jumlah pendapatan bunga</t>
  </si>
  <si>
    <t>Beban penyisihan Kerugian Set Produktif</t>
  </si>
  <si>
    <t>Beban pemasaran</t>
  </si>
  <si>
    <t>Beban penelitian dan pengembangan</t>
  </si>
  <si>
    <t>beban administrasi dan umum</t>
  </si>
  <si>
    <t>beban operasional lainnya</t>
  </si>
  <si>
    <t>LABA (RUGI) OPERASIONAL</t>
  </si>
  <si>
    <t>Beban Non Operasional</t>
  </si>
  <si>
    <t xml:space="preserve">  Kerugian Penjualan Aset</t>
  </si>
  <si>
    <t xml:space="preserve">  lain-lain</t>
  </si>
  <si>
    <t>PENDAPATAN (BEBAN) NON OPERASIONAL</t>
  </si>
  <si>
    <t>LABARUGI</t>
  </si>
  <si>
    <t>LABA (RUGI) SEBELUM PAJAK PENGHASILAN</t>
  </si>
  <si>
    <t>TAKSIRAN PAJAK PENGHASILAN</t>
  </si>
  <si>
    <t>LABA (RUGI) PENGHASILAN</t>
  </si>
  <si>
    <t>Rasio-rasio</t>
  </si>
  <si>
    <t>a. NPL Nett</t>
  </si>
  <si>
    <t>b. KPMM</t>
  </si>
  <si>
    <t>c. LDR</t>
  </si>
  <si>
    <t>d. ROA</t>
  </si>
  <si>
    <t>e KAP</t>
  </si>
  <si>
    <t>f. PPAP</t>
  </si>
  <si>
    <t>g. BOPO</t>
  </si>
  <si>
    <t>h. Cash Ratio</t>
  </si>
  <si>
    <t>Direksi :</t>
  </si>
  <si>
    <t>ZULFAHMI EKA PUTRA, SE</t>
  </si>
  <si>
    <t>Drs. Firdaus Darwis, MM</t>
  </si>
  <si>
    <t>Zulfahmi Eka Putra, SE</t>
  </si>
  <si>
    <t>PT BPR MITRA RAKYAT RIAU</t>
  </si>
  <si>
    <t>Jl. Hasyim Azhari No. 1 Pekanbaru</t>
  </si>
  <si>
    <t>Telp. 0761-36873-856525-856526</t>
  </si>
  <si>
    <t>Faks. 0761-22958</t>
  </si>
  <si>
    <t>No NPWP</t>
  </si>
  <si>
    <t>: 01.268.047.6-218.000</t>
  </si>
  <si>
    <t>Logo BPR</t>
  </si>
  <si>
    <t>Cadangan</t>
  </si>
  <si>
    <t>Laba (Rugi)</t>
  </si>
  <si>
    <t>Tahun-tahun lalu</t>
  </si>
  <si>
    <t>Tahun berjalan</t>
  </si>
  <si>
    <t>Direktur Utama</t>
  </si>
  <si>
    <t>Pendapatan lainnya</t>
  </si>
  <si>
    <t>Beban Bunga</t>
  </si>
  <si>
    <t xml:space="preserve">   biaya transaksi</t>
  </si>
  <si>
    <t>PENDAPATAN DAN BEBAN NON OPERASIONAL</t>
  </si>
  <si>
    <t>DPK</t>
  </si>
  <si>
    <t>1.  Zainal Abidinsyah Siregar (73,30%)</t>
  </si>
  <si>
    <t>2. Drs Firdaus Darwis, MM (26,70 %)</t>
  </si>
  <si>
    <t xml:space="preserve"> Informasi keuangan diatas telah disusun untuk memenuhi Peraturan Bank Indonesia No. 15/3/PBI/2013</t>
  </si>
  <si>
    <t xml:space="preserve"> tanggal 21 Mei 2013 tentang Transparansi Kondisi Keuangan Bank Perkreditan Rakyat dan Surat </t>
  </si>
  <si>
    <t xml:space="preserve"> Edaran Bank Indonesia No. 15/29/DDKBU tanggal 12 Desember 2006 perihal Laporan Tahunan dan</t>
  </si>
  <si>
    <r>
      <rPr>
        <sz val="10"/>
        <rFont val="Arial"/>
        <family val="2"/>
      </rPr>
      <t xml:space="preserve">                                   </t>
    </r>
    <r>
      <rPr>
        <u/>
        <sz val="10"/>
        <rFont val="Arial"/>
        <family val="2"/>
      </rPr>
      <t>ZULFAHMI EKA PUTRA, SE</t>
    </r>
  </si>
  <si>
    <t>AHMAD AFANDI, S.Pd</t>
  </si>
  <si>
    <t xml:space="preserve">                                Direktur Utama</t>
  </si>
  <si>
    <t xml:space="preserve">           Direktur</t>
  </si>
  <si>
    <t xml:space="preserve"> Direktur</t>
  </si>
  <si>
    <t>2. Ahmad Afandi, S.Pd</t>
  </si>
  <si>
    <t>..............................</t>
  </si>
  <si>
    <t>1. Zulfahmi Eka Putra, SE</t>
  </si>
  <si>
    <t>Ahmad Afandi, S.Pd</t>
  </si>
  <si>
    <t>September 2021</t>
  </si>
  <si>
    <t>Tanggal 30 SEPTEMBER 2022</t>
  </si>
  <si>
    <t>Pekanbaru, 30 September 2022</t>
  </si>
  <si>
    <t>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</si>
</sst>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0"/>
      <name val="Arial"/>
    </font>
    <font>
      <sz val="10"/>
      <name val="Arial"/>
      <family val="2"/>
    </font>
    <font>
      <sz val="12"/>
      <name val="Tahoma"/>
      <family val="2"/>
    </font>
    <font>
      <sz val="9"/>
      <name val="Tahoma"/>
      <family val="2"/>
    </font>
    <font>
      <b/>
      <sz val="13"/>
      <name val="Tahoma"/>
      <family val="2"/>
    </font>
    <font>
      <sz val="1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u/>
      <sz val="11"/>
      <name val="Arial"/>
      <family val="2"/>
    </font>
    <font>
      <sz val="9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24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10" fillId="0" borderId="9" xfId="0" applyFont="1" applyBorder="1" applyAlignment="1">
      <alignment horizontal="center"/>
    </xf>
    <xf numFmtId="49" fontId="11" fillId="0" borderId="9" xfId="0" applyNumberFormat="1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0" fontId="10" fillId="0" borderId="11" xfId="0" applyFont="1" applyBorder="1"/>
    <xf numFmtId="0" fontId="8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10" fillId="0" borderId="5" xfId="1" applyNumberFormat="1" applyFont="1" applyFill="1" applyBorder="1"/>
    <xf numFmtId="0" fontId="0" fillId="0" borderId="15" xfId="0" applyBorder="1"/>
    <xf numFmtId="0" fontId="0" fillId="0" borderId="16" xfId="0" applyBorder="1"/>
    <xf numFmtId="0" fontId="13" fillId="0" borderId="0" xfId="0" applyFont="1"/>
    <xf numFmtId="0" fontId="14" fillId="0" borderId="12" xfId="0" applyFont="1" applyBorder="1"/>
    <xf numFmtId="0" fontId="14" fillId="0" borderId="13" xfId="0" applyFont="1" applyBorder="1"/>
    <xf numFmtId="0" fontId="14" fillId="0" borderId="14" xfId="0" applyFont="1" applyBorder="1"/>
    <xf numFmtId="0" fontId="11" fillId="0" borderId="0" xfId="0" applyFont="1"/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5" xfId="0" applyFont="1" applyBorder="1"/>
    <xf numFmtId="0" fontId="10" fillId="0" borderId="25" xfId="0" applyFont="1" applyBorder="1" applyAlignment="1">
      <alignment vertical="center"/>
    </xf>
    <xf numFmtId="41" fontId="10" fillId="0" borderId="26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25" xfId="0" applyFont="1" applyBorder="1"/>
    <xf numFmtId="0" fontId="11" fillId="0" borderId="28" xfId="0" applyFont="1" applyBorder="1"/>
    <xf numFmtId="0" fontId="11" fillId="0" borderId="29" xfId="0" applyFont="1" applyBorder="1"/>
    <xf numFmtId="41" fontId="11" fillId="0" borderId="20" xfId="1" applyNumberFormat="1" applyFont="1" applyBorder="1"/>
    <xf numFmtId="41" fontId="11" fillId="0" borderId="30" xfId="1" applyNumberFormat="1" applyFont="1" applyBorder="1"/>
    <xf numFmtId="0" fontId="10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41" fontId="10" fillId="0" borderId="35" xfId="1" applyNumberFormat="1" applyFont="1" applyBorder="1" applyAlignment="1">
      <alignment vertical="center"/>
    </xf>
    <xf numFmtId="0" fontId="14" fillId="0" borderId="3" xfId="0" applyFont="1" applyBorder="1"/>
    <xf numFmtId="0" fontId="14" fillId="0" borderId="0" xfId="0" applyFont="1" applyBorder="1"/>
    <xf numFmtId="0" fontId="14" fillId="0" borderId="4" xfId="0" applyFont="1" applyBorder="1"/>
    <xf numFmtId="0" fontId="18" fillId="0" borderId="3" xfId="0" applyFont="1" applyBorder="1" applyAlignment="1">
      <alignment horizontal="left" vertical="center"/>
    </xf>
    <xf numFmtId="0" fontId="18" fillId="0" borderId="0" xfId="0" applyFont="1" applyBorder="1"/>
    <xf numFmtId="0" fontId="10" fillId="0" borderId="36" xfId="0" applyFont="1" applyBorder="1" applyAlignment="1">
      <alignment horizontal="center"/>
    </xf>
    <xf numFmtId="0" fontId="10" fillId="0" borderId="37" xfId="0" applyFont="1" applyBorder="1" applyAlignment="1">
      <alignment vertical="center"/>
    </xf>
    <xf numFmtId="0" fontId="18" fillId="0" borderId="36" xfId="0" applyFont="1" applyBorder="1"/>
    <xf numFmtId="0" fontId="18" fillId="0" borderId="38" xfId="0" applyFont="1" applyBorder="1"/>
    <xf numFmtId="0" fontId="11" fillId="0" borderId="9" xfId="0" applyFont="1" applyBorder="1" applyAlignment="1">
      <alignment horizontal="center"/>
    </xf>
    <xf numFmtId="0" fontId="11" fillId="0" borderId="1" xfId="0" applyFont="1" applyBorder="1"/>
    <xf numFmtId="0" fontId="11" fillId="0" borderId="39" xfId="0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41" fontId="10" fillId="0" borderId="41" xfId="1" applyNumberFormat="1" applyFont="1" applyBorder="1" applyAlignment="1">
      <alignment vertical="center"/>
    </xf>
    <xf numFmtId="0" fontId="8" fillId="0" borderId="4" xfId="0" applyFont="1" applyBorder="1"/>
    <xf numFmtId="0" fontId="0" fillId="0" borderId="6" xfId="0" applyBorder="1"/>
    <xf numFmtId="0" fontId="0" fillId="0" borderId="33" xfId="0" applyBorder="1"/>
    <xf numFmtId="0" fontId="6" fillId="0" borderId="2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0" xfId="0" applyFont="1" applyBorder="1"/>
    <xf numFmtId="41" fontId="6" fillId="0" borderId="28" xfId="0" applyNumberFormat="1" applyFont="1" applyBorder="1"/>
    <xf numFmtId="43" fontId="6" fillId="0" borderId="26" xfId="0" applyNumberFormat="1" applyFont="1" applyBorder="1"/>
    <xf numFmtId="0" fontId="6" fillId="0" borderId="9" xfId="0" applyFont="1" applyBorder="1" applyAlignment="1">
      <alignment horizontal="center"/>
    </xf>
    <xf numFmtId="0" fontId="6" fillId="0" borderId="30" xfId="0" applyFont="1" applyBorder="1"/>
    <xf numFmtId="0" fontId="6" fillId="0" borderId="10" xfId="0" applyFont="1" applyBorder="1" applyAlignment="1">
      <alignment horizontal="center"/>
    </xf>
    <xf numFmtId="41" fontId="6" fillId="0" borderId="41" xfId="0" applyNumberFormat="1" applyFont="1" applyBorder="1"/>
    <xf numFmtId="43" fontId="6" fillId="0" borderId="35" xfId="0" applyNumberFormat="1" applyFont="1" applyBorder="1"/>
    <xf numFmtId="0" fontId="6" fillId="0" borderId="3" xfId="0" applyFont="1" applyBorder="1"/>
    <xf numFmtId="0" fontId="6" fillId="0" borderId="0" xfId="0" applyFont="1" applyBorder="1"/>
    <xf numFmtId="0" fontId="6" fillId="0" borderId="4" xfId="0" applyFont="1" applyBorder="1"/>
    <xf numFmtId="0" fontId="10" fillId="0" borderId="28" xfId="0" applyFont="1" applyBorder="1"/>
    <xf numFmtId="164" fontId="10" fillId="0" borderId="28" xfId="1" applyNumberFormat="1" applyFont="1" applyFill="1" applyBorder="1"/>
    <xf numFmtId="0" fontId="10" fillId="0" borderId="32" xfId="0" applyFont="1" applyBorder="1"/>
    <xf numFmtId="164" fontId="10" fillId="0" borderId="26" xfId="1" applyNumberFormat="1" applyFont="1" applyFill="1" applyBorder="1"/>
    <xf numFmtId="164" fontId="11" fillId="0" borderId="26" xfId="1" applyNumberFormat="1" applyFont="1" applyFill="1" applyBorder="1"/>
    <xf numFmtId="49" fontId="10" fillId="0" borderId="43" xfId="0" applyNumberFormat="1" applyFont="1" applyBorder="1" applyAlignment="1">
      <alignment horizontal="center"/>
    </xf>
    <xf numFmtId="41" fontId="11" fillId="0" borderId="28" xfId="1" applyNumberFormat="1" applyFont="1" applyBorder="1"/>
    <xf numFmtId="0" fontId="11" fillId="0" borderId="44" xfId="0" applyFont="1" applyBorder="1"/>
    <xf numFmtId="0" fontId="11" fillId="0" borderId="45" xfId="0" applyFont="1" applyBorder="1"/>
    <xf numFmtId="0" fontId="11" fillId="0" borderId="38" xfId="0" applyFont="1" applyBorder="1"/>
    <xf numFmtId="0" fontId="11" fillId="0" borderId="43" xfId="0" applyFont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0" fillId="0" borderId="46" xfId="0" applyFont="1" applyBorder="1" applyAlignment="1">
      <alignment horizontal="center"/>
    </xf>
    <xf numFmtId="0" fontId="0" fillId="0" borderId="47" xfId="0" applyBorder="1"/>
    <xf numFmtId="0" fontId="0" fillId="0" borderId="27" xfId="0" applyBorder="1"/>
    <xf numFmtId="0" fontId="0" fillId="0" borderId="48" xfId="0" applyBorder="1"/>
    <xf numFmtId="0" fontId="0" fillId="0" borderId="0" xfId="0" applyBorder="1" applyAlignment="1">
      <alignment horizontal="left"/>
    </xf>
    <xf numFmtId="0" fontId="8" fillId="0" borderId="3" xfId="0" applyFont="1" applyBorder="1"/>
    <xf numFmtId="0" fontId="8" fillId="0" borderId="1" xfId="0" applyFont="1" applyBorder="1"/>
    <xf numFmtId="0" fontId="8" fillId="0" borderId="15" xfId="0" applyFont="1" applyFill="1" applyBorder="1"/>
    <xf numFmtId="0" fontId="8" fillId="0" borderId="3" xfId="0" applyFont="1" applyBorder="1" applyAlignment="1">
      <alignment horizontal="left"/>
    </xf>
    <xf numFmtId="0" fontId="8" fillId="0" borderId="0" xfId="0" applyFont="1" applyBorder="1" applyAlignment="1"/>
    <xf numFmtId="0" fontId="8" fillId="0" borderId="4" xfId="0" applyFont="1" applyBorder="1" applyAlignment="1"/>
    <xf numFmtId="0" fontId="19" fillId="0" borderId="3" xfId="0" applyFont="1" applyBorder="1" applyAlignment="1">
      <alignment horizontal="right"/>
    </xf>
    <xf numFmtId="0" fontId="19" fillId="0" borderId="0" xfId="0" applyFont="1" applyBorder="1"/>
    <xf numFmtId="0" fontId="19" fillId="0" borderId="4" xfId="0" applyFont="1" applyBorder="1"/>
    <xf numFmtId="0" fontId="19" fillId="0" borderId="0" xfId="0" applyFont="1" applyFill="1" applyBorder="1"/>
    <xf numFmtId="0" fontId="19" fillId="0" borderId="3" xfId="0" applyFont="1" applyBorder="1"/>
    <xf numFmtId="0" fontId="8" fillId="0" borderId="0" xfId="0" applyFont="1"/>
    <xf numFmtId="0" fontId="13" fillId="0" borderId="0" xfId="0" applyFont="1" applyBorder="1"/>
    <xf numFmtId="0" fontId="11" fillId="0" borderId="6" xfId="0" applyFont="1" applyBorder="1"/>
    <xf numFmtId="0" fontId="11" fillId="0" borderId="33" xfId="0" applyFont="1" applyBorder="1"/>
    <xf numFmtId="0" fontId="11" fillId="0" borderId="33" xfId="0" applyFont="1" applyBorder="1" applyAlignment="1">
      <alignment horizontal="right"/>
    </xf>
    <xf numFmtId="0" fontId="11" fillId="0" borderId="5" xfId="0" applyFont="1" applyBorder="1"/>
    <xf numFmtId="41" fontId="10" fillId="0" borderId="28" xfId="0" applyNumberFormat="1" applyFont="1" applyBorder="1" applyAlignment="1">
      <alignment horizontal="center" vertical="center"/>
    </xf>
    <xf numFmtId="41" fontId="11" fillId="0" borderId="22" xfId="0" applyNumberFormat="1" applyFont="1" applyBorder="1" applyAlignment="1">
      <alignment horizontal="center"/>
    </xf>
    <xf numFmtId="43" fontId="10" fillId="0" borderId="28" xfId="1" applyFont="1" applyBorder="1" applyAlignment="1">
      <alignment vertical="center"/>
    </xf>
    <xf numFmtId="43" fontId="11" fillId="0" borderId="20" xfId="1" applyFont="1" applyBorder="1"/>
    <xf numFmtId="0" fontId="11" fillId="0" borderId="21" xfId="0" applyFont="1" applyBorder="1"/>
    <xf numFmtId="0" fontId="5" fillId="0" borderId="6" xfId="0" applyFont="1" applyBorder="1"/>
    <xf numFmtId="0" fontId="5" fillId="0" borderId="33" xfId="0" applyFont="1" applyBorder="1"/>
    <xf numFmtId="0" fontId="5" fillId="0" borderId="33" xfId="0" applyFont="1" applyBorder="1" applyAlignment="1">
      <alignment horizontal="right"/>
    </xf>
    <xf numFmtId="0" fontId="5" fillId="0" borderId="5" xfId="0" applyFont="1" applyBorder="1"/>
    <xf numFmtId="43" fontId="6" fillId="0" borderId="0" xfId="0" applyNumberFormat="1" applyFont="1" applyBorder="1"/>
    <xf numFmtId="0" fontId="6" fillId="0" borderId="0" xfId="0" quotePrefix="1" applyFont="1" applyBorder="1"/>
    <xf numFmtId="164" fontId="10" fillId="0" borderId="0" xfId="0" applyNumberFormat="1" applyFont="1" applyBorder="1"/>
    <xf numFmtId="0" fontId="10" fillId="0" borderId="0" xfId="0" applyFont="1" applyBorder="1"/>
    <xf numFmtId="10" fontId="8" fillId="0" borderId="0" xfId="0" applyNumberFormat="1" applyFont="1" applyBorder="1"/>
    <xf numFmtId="43" fontId="6" fillId="0" borderId="3" xfId="0" applyNumberFormat="1" applyFont="1" applyBorder="1"/>
    <xf numFmtId="164" fontId="20" fillId="0" borderId="0" xfId="0" applyNumberFormat="1" applyFont="1" applyBorder="1"/>
    <xf numFmtId="0" fontId="8" fillId="0" borderId="0" xfId="0" quotePrefix="1" applyFont="1" applyBorder="1"/>
    <xf numFmtId="164" fontId="0" fillId="0" borderId="0" xfId="0" applyNumberFormat="1" applyBorder="1"/>
    <xf numFmtId="43" fontId="11" fillId="0" borderId="28" xfId="1" applyFont="1" applyBorder="1"/>
    <xf numFmtId="0" fontId="13" fillId="2" borderId="0" xfId="0" applyFont="1" applyFill="1"/>
    <xf numFmtId="0" fontId="11" fillId="2" borderId="0" xfId="0" applyFont="1" applyFill="1"/>
    <xf numFmtId="41" fontId="11" fillId="2" borderId="0" xfId="0" applyNumberFormat="1" applyFont="1" applyFill="1"/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21" fillId="0" borderId="0" xfId="0" applyFont="1" applyFill="1"/>
    <xf numFmtId="0" fontId="6" fillId="3" borderId="0" xfId="0" applyFont="1" applyFill="1"/>
    <xf numFmtId="0" fontId="21" fillId="3" borderId="0" xfId="0" applyFont="1" applyFill="1"/>
    <xf numFmtId="0" fontId="13" fillId="0" borderId="0" xfId="0" applyFont="1" applyFill="1"/>
    <xf numFmtId="0" fontId="11" fillId="0" borderId="0" xfId="0" applyFont="1" applyFill="1" applyAlignment="1">
      <alignment horizontal="center"/>
    </xf>
    <xf numFmtId="10" fontId="6" fillId="3" borderId="0" xfId="0" applyNumberFormat="1" applyFont="1" applyFill="1"/>
    <xf numFmtId="41" fontId="11" fillId="0" borderId="0" xfId="0" applyNumberFormat="1" applyFont="1" applyFill="1"/>
    <xf numFmtId="10" fontId="6" fillId="0" borderId="0" xfId="0" applyNumberFormat="1" applyFont="1" applyFill="1"/>
    <xf numFmtId="0" fontId="11" fillId="2" borderId="24" xfId="0" applyFont="1" applyFill="1" applyBorder="1"/>
    <xf numFmtId="0" fontId="6" fillId="3" borderId="49" xfId="0" applyFont="1" applyFill="1" applyBorder="1"/>
    <xf numFmtId="41" fontId="11" fillId="2" borderId="24" xfId="0" applyNumberFormat="1" applyFont="1" applyFill="1" applyBorder="1"/>
    <xf numFmtId="10" fontId="6" fillId="3" borderId="49" xfId="0" applyNumberFormat="1" applyFont="1" applyFill="1" applyBorder="1"/>
    <xf numFmtId="41" fontId="11" fillId="0" borderId="28" xfId="1" applyNumberFormat="1" applyFont="1" applyFill="1" applyBorder="1"/>
    <xf numFmtId="0" fontId="13" fillId="0" borderId="36" xfId="0" applyFont="1" applyBorder="1"/>
    <xf numFmtId="0" fontId="13" fillId="0" borderId="37" xfId="0" applyFont="1" applyBorder="1"/>
    <xf numFmtId="41" fontId="13" fillId="0" borderId="37" xfId="0" applyNumberFormat="1" applyFont="1" applyBorder="1"/>
    <xf numFmtId="0" fontId="13" fillId="0" borderId="59" xfId="0" applyFont="1" applyBorder="1"/>
    <xf numFmtId="0" fontId="13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/>
    <xf numFmtId="41" fontId="13" fillId="0" borderId="59" xfId="0" applyNumberFormat="1" applyFont="1" applyBorder="1"/>
    <xf numFmtId="0" fontId="13" fillId="0" borderId="12" xfId="0" applyFont="1" applyBorder="1"/>
    <xf numFmtId="0" fontId="13" fillId="0" borderId="13" xfId="0" applyFont="1" applyBorder="1"/>
    <xf numFmtId="41" fontId="13" fillId="0" borderId="14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41" fontId="7" fillId="0" borderId="0" xfId="0" applyNumberFormat="1" applyFont="1"/>
    <xf numFmtId="164" fontId="11" fillId="0" borderId="23" xfId="1" applyNumberFormat="1" applyFont="1" applyFill="1" applyBorder="1"/>
    <xf numFmtId="0" fontId="11" fillId="0" borderId="30" xfId="0" applyFont="1" applyBorder="1"/>
    <xf numFmtId="0" fontId="11" fillId="0" borderId="11" xfId="0" applyFont="1" applyBorder="1"/>
    <xf numFmtId="41" fontId="11" fillId="0" borderId="26" xfId="1" applyNumberFormat="1" applyFont="1" applyBorder="1"/>
    <xf numFmtId="41" fontId="11" fillId="0" borderId="21" xfId="1" applyNumberFormat="1" applyFont="1" applyBorder="1"/>
    <xf numFmtId="43" fontId="11" fillId="0" borderId="26" xfId="1" applyFont="1" applyBorder="1"/>
    <xf numFmtId="41" fontId="11" fillId="0" borderId="26" xfId="1" applyNumberFormat="1" applyFont="1" applyFill="1" applyBorder="1"/>
    <xf numFmtId="0" fontId="13" fillId="0" borderId="4" xfId="0" applyFont="1" applyBorder="1" applyAlignment="1">
      <alignment horizontal="center"/>
    </xf>
    <xf numFmtId="0" fontId="6" fillId="0" borderId="11" xfId="0" quotePrefix="1" applyFont="1" applyBorder="1" applyAlignment="1">
      <alignment horizontal="center"/>
    </xf>
    <xf numFmtId="164" fontId="10" fillId="0" borderId="60" xfId="1" applyNumberFormat="1" applyFont="1" applyFill="1" applyBorder="1"/>
    <xf numFmtId="164" fontId="10" fillId="0" borderId="61" xfId="1" applyNumberFormat="1" applyFont="1" applyFill="1" applyBorder="1"/>
    <xf numFmtId="41" fontId="11" fillId="0" borderId="22" xfId="1" applyNumberFormat="1" applyFont="1" applyBorder="1"/>
    <xf numFmtId="43" fontId="6" fillId="0" borderId="26" xfId="0" applyNumberFormat="1" applyFont="1" applyBorder="1" applyAlignment="1">
      <alignment horizontal="right"/>
    </xf>
    <xf numFmtId="17" fontId="11" fillId="0" borderId="19" xfId="0" applyNumberFormat="1" applyFont="1" applyBorder="1" applyAlignment="1">
      <alignment horizontal="center"/>
    </xf>
    <xf numFmtId="164" fontId="10" fillId="0" borderId="19" xfId="1" applyNumberFormat="1" applyFont="1" applyFill="1" applyBorder="1"/>
    <xf numFmtId="41" fontId="11" fillId="0" borderId="23" xfId="1" applyNumberFormat="1" applyFont="1" applyBorder="1"/>
    <xf numFmtId="0" fontId="1" fillId="0" borderId="3" xfId="0" applyFont="1" applyBorder="1"/>
    <xf numFmtId="0" fontId="6" fillId="0" borderId="44" xfId="0" applyFont="1" applyBorder="1"/>
    <xf numFmtId="0" fontId="6" fillId="0" borderId="25" xfId="0" applyFont="1" applyBorder="1"/>
    <xf numFmtId="0" fontId="11" fillId="0" borderId="28" xfId="0" applyFont="1" applyBorder="1" applyAlignment="1">
      <alignment horizontal="center"/>
    </xf>
    <xf numFmtId="0" fontId="10" fillId="0" borderId="28" xfId="0" applyFont="1" applyBorder="1" applyAlignment="1">
      <alignment vertical="center"/>
    </xf>
    <xf numFmtId="0" fontId="6" fillId="0" borderId="28" xfId="0" applyFont="1" applyBorder="1"/>
    <xf numFmtId="0" fontId="7" fillId="0" borderId="28" xfId="0" applyFont="1" applyBorder="1"/>
    <xf numFmtId="0" fontId="13" fillId="0" borderId="27" xfId="0" applyFont="1" applyBorder="1"/>
    <xf numFmtId="0" fontId="8" fillId="0" borderId="0" xfId="0" applyFont="1" applyFill="1" applyBorder="1"/>
    <xf numFmtId="0" fontId="1" fillId="0" borderId="15" xfId="0" applyFont="1" applyBorder="1"/>
    <xf numFmtId="0" fontId="1" fillId="0" borderId="31" xfId="0" applyFont="1" applyBorder="1"/>
    <xf numFmtId="0" fontId="11" fillId="0" borderId="37" xfId="0" applyFont="1" applyBorder="1"/>
    <xf numFmtId="0" fontId="10" fillId="0" borderId="28" xfId="0" applyFont="1" applyBorder="1" applyAlignment="1">
      <alignment horizontal="center"/>
    </xf>
    <xf numFmtId="0" fontId="16" fillId="0" borderId="0" xfId="0" applyFont="1" applyFill="1" applyBorder="1"/>
    <xf numFmtId="0" fontId="1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/>
    <xf numFmtId="0" fontId="1" fillId="0" borderId="4" xfId="0" applyFont="1" applyBorder="1"/>
    <xf numFmtId="0" fontId="1" fillId="0" borderId="3" xfId="0" applyFont="1" applyBorder="1" applyAlignment="1"/>
    <xf numFmtId="0" fontId="1" fillId="0" borderId="4" xfId="0" applyFont="1" applyBorder="1" applyAlignment="1"/>
    <xf numFmtId="0" fontId="22" fillId="0" borderId="3" xfId="0" applyFont="1" applyBorder="1" applyAlignment="1"/>
    <xf numFmtId="0" fontId="23" fillId="0" borderId="3" xfId="0" applyFont="1" applyBorder="1" applyAlignment="1"/>
    <xf numFmtId="0" fontId="1" fillId="0" borderId="13" xfId="0" applyFont="1" applyBorder="1"/>
    <xf numFmtId="41" fontId="6" fillId="0" borderId="26" xfId="2" applyFont="1" applyBorder="1"/>
    <xf numFmtId="0" fontId="15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1" fillId="2" borderId="57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6" fillId="3" borderId="54" xfId="0" applyFont="1" applyFill="1" applyBorder="1" applyAlignment="1">
      <alignment horizontal="center" vertical="center"/>
    </xf>
    <xf numFmtId="0" fontId="6" fillId="3" borderId="49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6" fillId="3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" fillId="0" borderId="1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1" fillId="0" borderId="1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15</xdr:row>
      <xdr:rowOff>0</xdr:rowOff>
    </xdr:from>
    <xdr:to>
      <xdr:col>15</xdr:col>
      <xdr:colOff>171450</xdr:colOff>
      <xdr:row>18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 l="31152" t="52061" r="29907" b="39364"/>
        <a:stretch>
          <a:fillRect/>
        </a:stretch>
      </xdr:blipFill>
      <xdr:spPr bwMode="auto">
        <a:xfrm>
          <a:off x="5486400" y="2857500"/>
          <a:ext cx="38290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6"/>
  <sheetViews>
    <sheetView topLeftCell="A52" workbookViewId="0">
      <selection activeCell="A2" sqref="A2:E81"/>
    </sheetView>
  </sheetViews>
  <sheetFormatPr defaultRowHeight="12.75" x14ac:dyDescent="0.2"/>
  <cols>
    <col min="1" max="1" width="5.5703125" style="25" customWidth="1"/>
    <col min="2" max="2" width="28.7109375" style="25" customWidth="1"/>
    <col min="3" max="3" width="30.28515625" style="25" customWidth="1"/>
    <col min="4" max="4" width="26.28515625" style="111" customWidth="1"/>
    <col min="5" max="5" width="24.140625" style="111" customWidth="1"/>
    <col min="6" max="6" width="16" style="135" customWidth="1"/>
    <col min="7" max="7" width="15.85546875" style="142" customWidth="1"/>
    <col min="8" max="8" width="10.140625" bestFit="1" customWidth="1"/>
  </cols>
  <sheetData>
    <row r="1" spans="1:7" ht="13.5" thickBot="1" x14ac:dyDescent="0.25">
      <c r="F1" s="143"/>
      <c r="G1" s="139"/>
    </row>
    <row r="2" spans="1:7" ht="15.75" thickTop="1" x14ac:dyDescent="0.2">
      <c r="A2" s="26"/>
      <c r="B2" s="27"/>
      <c r="C2" s="27"/>
      <c r="D2" s="27"/>
      <c r="E2" s="28"/>
      <c r="F2" s="143"/>
      <c r="G2" s="139"/>
    </row>
    <row r="3" spans="1:7" ht="18" x14ac:dyDescent="0.25">
      <c r="A3" s="212" t="s">
        <v>4</v>
      </c>
      <c r="B3" s="213"/>
      <c r="C3" s="213"/>
      <c r="D3" s="213"/>
      <c r="E3" s="214"/>
      <c r="F3" s="143"/>
      <c r="G3" s="139"/>
    </row>
    <row r="4" spans="1:7" x14ac:dyDescent="0.2">
      <c r="A4" s="215" t="s">
        <v>1</v>
      </c>
      <c r="B4" s="216"/>
      <c r="C4" s="216"/>
      <c r="D4" s="216"/>
      <c r="E4" s="217"/>
      <c r="F4" s="143"/>
      <c r="G4" s="139"/>
    </row>
    <row r="5" spans="1:7" ht="16.5" x14ac:dyDescent="0.25">
      <c r="A5" s="218" t="s">
        <v>2</v>
      </c>
      <c r="B5" s="219"/>
      <c r="C5" s="219"/>
      <c r="D5" s="219"/>
      <c r="E5" s="220"/>
      <c r="F5" s="143"/>
      <c r="G5" s="139"/>
    </row>
    <row r="6" spans="1:7" ht="15" x14ac:dyDescent="0.2">
      <c r="A6" s="221" t="s">
        <v>176</v>
      </c>
      <c r="B6" s="222"/>
      <c r="C6" s="222"/>
      <c r="D6" s="222"/>
      <c r="E6" s="223"/>
      <c r="F6" s="143"/>
      <c r="G6" s="139"/>
    </row>
    <row r="7" spans="1:7" s="8" customFormat="1" ht="15" thickBot="1" x14ac:dyDescent="0.25">
      <c r="A7" s="112"/>
      <c r="B7" s="113"/>
      <c r="C7" s="113"/>
      <c r="D7" s="114" t="s">
        <v>3</v>
      </c>
      <c r="E7" s="115"/>
      <c r="F7" s="144"/>
      <c r="G7" s="138"/>
    </row>
    <row r="8" spans="1:7" s="8" customFormat="1" ht="15" thickTop="1" x14ac:dyDescent="0.2">
      <c r="A8" s="224" t="s">
        <v>0</v>
      </c>
      <c r="B8" s="234" t="s">
        <v>5</v>
      </c>
      <c r="C8" s="235"/>
      <c r="D8" s="30" t="s">
        <v>12</v>
      </c>
      <c r="E8" s="31" t="s">
        <v>12</v>
      </c>
      <c r="F8" s="230" t="s">
        <v>66</v>
      </c>
      <c r="G8" s="232" t="s">
        <v>67</v>
      </c>
    </row>
    <row r="9" spans="1:7" s="8" customFormat="1" ht="15" thickBot="1" x14ac:dyDescent="0.25">
      <c r="A9" s="225"/>
      <c r="B9" s="236"/>
      <c r="C9" s="237"/>
      <c r="D9" s="176" t="s">
        <v>178</v>
      </c>
      <c r="E9" s="176" t="s">
        <v>175</v>
      </c>
      <c r="F9" s="231"/>
      <c r="G9" s="233"/>
    </row>
    <row r="10" spans="1:7" s="8" customFormat="1" ht="18.75" customHeight="1" thickTop="1" x14ac:dyDescent="0.2">
      <c r="A10" s="34"/>
      <c r="B10" s="35" t="s">
        <v>85</v>
      </c>
      <c r="C10" s="93"/>
      <c r="D10" s="36"/>
      <c r="E10" s="37"/>
      <c r="F10" s="148"/>
      <c r="G10" s="149"/>
    </row>
    <row r="11" spans="1:7" s="8" customFormat="1" ht="14.25" x14ac:dyDescent="0.2">
      <c r="A11" s="92">
        <v>1</v>
      </c>
      <c r="B11" s="89" t="s">
        <v>13</v>
      </c>
      <c r="C11" s="90"/>
      <c r="D11" s="88">
        <v>76573</v>
      </c>
      <c r="E11" s="171">
        <v>24331</v>
      </c>
      <c r="F11" s="150">
        <f t="shared" ref="F11:F42" si="0">D11-E11</f>
        <v>52242</v>
      </c>
      <c r="G11" s="151">
        <f t="shared" ref="G11:G42" si="1">F11/E11*100/100</f>
        <v>2.1471373967366736</v>
      </c>
    </row>
    <row r="12" spans="1:7" s="8" customFormat="1" ht="14.25" x14ac:dyDescent="0.2">
      <c r="A12" s="92">
        <v>2</v>
      </c>
      <c r="B12" s="89" t="s">
        <v>68</v>
      </c>
      <c r="C12" s="90"/>
      <c r="D12" s="88">
        <v>0</v>
      </c>
      <c r="E12" s="171">
        <v>0</v>
      </c>
      <c r="F12" s="150">
        <f t="shared" si="0"/>
        <v>0</v>
      </c>
      <c r="G12" s="151" t="e">
        <f t="shared" si="1"/>
        <v>#DIV/0!</v>
      </c>
    </row>
    <row r="13" spans="1:7" s="8" customFormat="1" ht="14.25" x14ac:dyDescent="0.2">
      <c r="A13" s="92">
        <f>A12+1</f>
        <v>3</v>
      </c>
      <c r="B13" s="89" t="s">
        <v>69</v>
      </c>
      <c r="C13" s="90"/>
      <c r="D13" s="88">
        <v>0</v>
      </c>
      <c r="E13" s="171">
        <v>0</v>
      </c>
      <c r="F13" s="150">
        <f t="shared" si="0"/>
        <v>0</v>
      </c>
      <c r="G13" s="151" t="e">
        <f t="shared" si="1"/>
        <v>#DIV/0!</v>
      </c>
    </row>
    <row r="14" spans="1:7" s="8" customFormat="1" ht="14.25" x14ac:dyDescent="0.2">
      <c r="A14" s="92">
        <f t="shared" ref="A14:A16" si="2">A13+1</f>
        <v>4</v>
      </c>
      <c r="B14" s="89" t="s">
        <v>70</v>
      </c>
      <c r="C14" s="90"/>
      <c r="D14" s="88">
        <v>0</v>
      </c>
      <c r="E14" s="171">
        <v>0</v>
      </c>
      <c r="F14" s="150">
        <f t="shared" si="0"/>
        <v>0</v>
      </c>
      <c r="G14" s="151" t="e">
        <f t="shared" si="1"/>
        <v>#DIV/0!</v>
      </c>
    </row>
    <row r="15" spans="1:7" s="8" customFormat="1" ht="14.25" x14ac:dyDescent="0.2">
      <c r="A15" s="92">
        <f t="shared" si="2"/>
        <v>5</v>
      </c>
      <c r="B15" s="89" t="s">
        <v>71</v>
      </c>
      <c r="C15" s="90"/>
      <c r="D15" s="88">
        <v>6327814</v>
      </c>
      <c r="E15" s="171">
        <v>6757691</v>
      </c>
      <c r="F15" s="150">
        <f t="shared" si="0"/>
        <v>-429877</v>
      </c>
      <c r="G15" s="151">
        <f t="shared" si="1"/>
        <v>-6.3613000357666552E-2</v>
      </c>
    </row>
    <row r="16" spans="1:7" s="8" customFormat="1" ht="14.25" x14ac:dyDescent="0.2">
      <c r="A16" s="92">
        <f t="shared" si="2"/>
        <v>6</v>
      </c>
      <c r="B16" s="89" t="s">
        <v>72</v>
      </c>
      <c r="C16" s="90"/>
      <c r="D16" s="88">
        <v>0</v>
      </c>
      <c r="E16" s="171">
        <v>0</v>
      </c>
      <c r="F16" s="150">
        <f t="shared" si="0"/>
        <v>0</v>
      </c>
      <c r="G16" s="151" t="e">
        <f t="shared" si="1"/>
        <v>#DIV/0!</v>
      </c>
    </row>
    <row r="17" spans="1:7" s="8" customFormat="1" ht="14.25" x14ac:dyDescent="0.2">
      <c r="A17" s="187"/>
      <c r="B17" s="43" t="s">
        <v>79</v>
      </c>
      <c r="C17" s="90"/>
      <c r="D17" s="88">
        <f>D15+D16</f>
        <v>6327814</v>
      </c>
      <c r="E17" s="171">
        <f>E15+E16</f>
        <v>6757691</v>
      </c>
      <c r="F17" s="150">
        <f t="shared" si="0"/>
        <v>-429877</v>
      </c>
      <c r="G17" s="151">
        <f t="shared" si="1"/>
        <v>-6.3613000357666552E-2</v>
      </c>
    </row>
    <row r="18" spans="1:7" s="8" customFormat="1" ht="14.25" x14ac:dyDescent="0.2">
      <c r="A18" s="187">
        <v>7</v>
      </c>
      <c r="B18" s="43" t="s">
        <v>14</v>
      </c>
      <c r="C18" s="90"/>
      <c r="D18" s="88"/>
      <c r="E18" s="171"/>
      <c r="F18" s="150">
        <f t="shared" si="0"/>
        <v>0</v>
      </c>
      <c r="G18" s="151" t="e">
        <f t="shared" si="1"/>
        <v>#DIV/0!</v>
      </c>
    </row>
    <row r="19" spans="1:7" s="8" customFormat="1" ht="14.25" x14ac:dyDescent="0.2">
      <c r="A19" s="187"/>
      <c r="B19" s="43" t="s">
        <v>73</v>
      </c>
      <c r="C19" s="90"/>
      <c r="D19" s="88"/>
      <c r="E19" s="171"/>
      <c r="F19" s="150">
        <f t="shared" si="0"/>
        <v>0</v>
      </c>
      <c r="G19" s="151" t="e">
        <f t="shared" si="1"/>
        <v>#DIV/0!</v>
      </c>
    </row>
    <row r="20" spans="1:7" s="8" customFormat="1" ht="14.25" x14ac:dyDescent="0.2">
      <c r="A20" s="187"/>
      <c r="B20" s="43" t="s">
        <v>74</v>
      </c>
      <c r="C20" s="90"/>
      <c r="D20" s="88"/>
      <c r="E20" s="171"/>
      <c r="F20" s="150">
        <f t="shared" si="0"/>
        <v>0</v>
      </c>
      <c r="G20" s="151" t="e">
        <f t="shared" si="1"/>
        <v>#DIV/0!</v>
      </c>
    </row>
    <row r="21" spans="1:7" s="8" customFormat="1" ht="14.25" x14ac:dyDescent="0.2">
      <c r="A21" s="187"/>
      <c r="B21" s="43" t="s">
        <v>75</v>
      </c>
      <c r="C21" s="90"/>
      <c r="D21" s="88"/>
      <c r="E21" s="171"/>
      <c r="F21" s="150">
        <f t="shared" si="0"/>
        <v>0</v>
      </c>
      <c r="G21" s="151" t="e">
        <f t="shared" si="1"/>
        <v>#DIV/0!</v>
      </c>
    </row>
    <row r="22" spans="1:7" s="8" customFormat="1" ht="14.25" x14ac:dyDescent="0.2">
      <c r="A22" s="187"/>
      <c r="B22" s="43" t="s">
        <v>76</v>
      </c>
      <c r="C22" s="90"/>
      <c r="D22" s="88">
        <v>12426720</v>
      </c>
      <c r="E22" s="171">
        <v>12678505</v>
      </c>
      <c r="F22" s="150">
        <f t="shared" si="0"/>
        <v>-251785</v>
      </c>
      <c r="G22" s="151">
        <f t="shared" si="1"/>
        <v>-1.9859202642582861E-2</v>
      </c>
    </row>
    <row r="23" spans="1:7" s="8" customFormat="1" ht="14.25" x14ac:dyDescent="0.2">
      <c r="A23" s="187"/>
      <c r="B23" s="43" t="s">
        <v>77</v>
      </c>
      <c r="C23" s="90"/>
      <c r="D23" s="88">
        <f>D19+D20+D21+D22</f>
        <v>12426720</v>
      </c>
      <c r="E23" s="171">
        <f>E19+E20+E21+E22</f>
        <v>12678505</v>
      </c>
      <c r="F23" s="150">
        <f t="shared" si="0"/>
        <v>-251785</v>
      </c>
      <c r="G23" s="151">
        <f t="shared" si="1"/>
        <v>-1.9859202642582861E-2</v>
      </c>
    </row>
    <row r="24" spans="1:7" s="8" customFormat="1" ht="14.25" x14ac:dyDescent="0.2">
      <c r="A24" s="187">
        <v>8</v>
      </c>
      <c r="B24" s="43" t="s">
        <v>72</v>
      </c>
      <c r="C24" s="90"/>
      <c r="D24" s="88">
        <v>-677507</v>
      </c>
      <c r="E24" s="171">
        <v>-1021285</v>
      </c>
      <c r="F24" s="150">
        <f t="shared" si="0"/>
        <v>343778</v>
      </c>
      <c r="G24" s="151">
        <f t="shared" si="1"/>
        <v>-0.33661318828730474</v>
      </c>
    </row>
    <row r="25" spans="1:7" s="8" customFormat="1" ht="14.25" x14ac:dyDescent="0.2">
      <c r="A25" s="187"/>
      <c r="B25" s="43" t="s">
        <v>78</v>
      </c>
      <c r="C25" s="90"/>
      <c r="D25" s="88">
        <f>D23+D24</f>
        <v>11749213</v>
      </c>
      <c r="E25" s="171">
        <f>E23+E24</f>
        <v>11657220</v>
      </c>
      <c r="F25" s="150">
        <f t="shared" si="0"/>
        <v>91993</v>
      </c>
      <c r="G25" s="151">
        <f t="shared" si="1"/>
        <v>7.8915041493597959E-3</v>
      </c>
    </row>
    <row r="26" spans="1:7" s="8" customFormat="1" ht="14.25" x14ac:dyDescent="0.2">
      <c r="A26" s="187">
        <v>9</v>
      </c>
      <c r="B26" s="43" t="s">
        <v>80</v>
      </c>
      <c r="C26" s="90"/>
      <c r="D26" s="88">
        <v>0</v>
      </c>
      <c r="E26" s="171">
        <v>0</v>
      </c>
      <c r="F26" s="150">
        <f t="shared" si="0"/>
        <v>0</v>
      </c>
      <c r="G26" s="151" t="e">
        <f t="shared" si="1"/>
        <v>#DIV/0!</v>
      </c>
    </row>
    <row r="27" spans="1:7" s="8" customFormat="1" ht="14.25" x14ac:dyDescent="0.2">
      <c r="A27" s="187">
        <v>10</v>
      </c>
      <c r="B27" s="43" t="s">
        <v>6</v>
      </c>
      <c r="C27" s="90"/>
      <c r="D27" s="88"/>
      <c r="E27" s="171"/>
      <c r="F27" s="150">
        <f t="shared" si="0"/>
        <v>0</v>
      </c>
      <c r="G27" s="151" t="e">
        <f t="shared" si="1"/>
        <v>#DIV/0!</v>
      </c>
    </row>
    <row r="28" spans="1:7" s="8" customFormat="1" ht="14.25" x14ac:dyDescent="0.2">
      <c r="A28" s="187"/>
      <c r="B28" s="43" t="s">
        <v>7</v>
      </c>
      <c r="C28" s="90"/>
      <c r="D28" s="88">
        <v>0</v>
      </c>
      <c r="E28" s="171">
        <v>0</v>
      </c>
      <c r="F28" s="150">
        <f t="shared" si="0"/>
        <v>0</v>
      </c>
      <c r="G28" s="151" t="e">
        <f t="shared" si="1"/>
        <v>#DIV/0!</v>
      </c>
    </row>
    <row r="29" spans="1:7" s="8" customFormat="1" ht="14.25" x14ac:dyDescent="0.2">
      <c r="A29" s="187"/>
      <c r="B29" s="43" t="s">
        <v>8</v>
      </c>
      <c r="C29" s="90"/>
      <c r="D29" s="88">
        <v>0</v>
      </c>
      <c r="E29" s="171">
        <v>0</v>
      </c>
      <c r="F29" s="150">
        <f t="shared" si="0"/>
        <v>0</v>
      </c>
      <c r="G29" s="151" t="e">
        <f t="shared" si="1"/>
        <v>#DIV/0!</v>
      </c>
    </row>
    <row r="30" spans="1:7" s="8" customFormat="1" ht="14.25" x14ac:dyDescent="0.2">
      <c r="A30" s="187"/>
      <c r="B30" s="43" t="s">
        <v>9</v>
      </c>
      <c r="C30" s="90"/>
      <c r="D30" s="88">
        <v>899561</v>
      </c>
      <c r="E30" s="171">
        <v>861241</v>
      </c>
      <c r="F30" s="150">
        <f t="shared" si="0"/>
        <v>38320</v>
      </c>
      <c r="G30" s="151">
        <f t="shared" si="1"/>
        <v>4.4493933753734428E-2</v>
      </c>
    </row>
    <row r="31" spans="1:7" s="8" customFormat="1" ht="14.25" x14ac:dyDescent="0.2">
      <c r="A31" s="187"/>
      <c r="B31" s="195" t="s">
        <v>15</v>
      </c>
      <c r="C31" s="91"/>
      <c r="D31" s="46">
        <v>-512012</v>
      </c>
      <c r="E31" s="172">
        <v>-438246</v>
      </c>
      <c r="F31" s="150">
        <f t="shared" si="0"/>
        <v>-73766</v>
      </c>
      <c r="G31" s="151">
        <f t="shared" si="1"/>
        <v>0.16832098866846473</v>
      </c>
    </row>
    <row r="32" spans="1:7" s="8" customFormat="1" ht="14.25" x14ac:dyDescent="0.2">
      <c r="A32" s="187"/>
      <c r="B32" s="195" t="s">
        <v>111</v>
      </c>
      <c r="C32" s="91"/>
      <c r="D32" s="46">
        <f>D30+D31</f>
        <v>387549</v>
      </c>
      <c r="E32" s="172">
        <f>E30+E31</f>
        <v>422995</v>
      </c>
      <c r="F32" s="150">
        <f t="shared" si="0"/>
        <v>-35446</v>
      </c>
      <c r="G32" s="151">
        <f t="shared" si="1"/>
        <v>-8.3797680823650397E-2</v>
      </c>
    </row>
    <row r="33" spans="1:10" s="8" customFormat="1" ht="14.25" x14ac:dyDescent="0.2">
      <c r="A33" s="187">
        <v>11</v>
      </c>
      <c r="B33" s="195" t="s">
        <v>81</v>
      </c>
      <c r="C33" s="91"/>
      <c r="D33" s="46">
        <v>0</v>
      </c>
      <c r="E33" s="172">
        <v>0</v>
      </c>
      <c r="F33" s="150">
        <f t="shared" si="0"/>
        <v>0</v>
      </c>
      <c r="G33" s="151" t="e">
        <f t="shared" si="1"/>
        <v>#DIV/0!</v>
      </c>
    </row>
    <row r="34" spans="1:10" s="8" customFormat="1" ht="14.25" x14ac:dyDescent="0.2">
      <c r="A34" s="187">
        <v>12</v>
      </c>
      <c r="B34" s="195" t="s">
        <v>82</v>
      </c>
      <c r="C34" s="91"/>
      <c r="D34" s="46">
        <v>0</v>
      </c>
      <c r="E34" s="172">
        <v>0</v>
      </c>
      <c r="F34" s="150">
        <f t="shared" si="0"/>
        <v>0</v>
      </c>
      <c r="G34" s="151" t="e">
        <f t="shared" si="1"/>
        <v>#DIV/0!</v>
      </c>
    </row>
    <row r="35" spans="1:10" s="8" customFormat="1" ht="14.25" x14ac:dyDescent="0.2">
      <c r="A35" s="187">
        <v>13</v>
      </c>
      <c r="B35" s="195" t="s">
        <v>83</v>
      </c>
      <c r="C35" s="91"/>
      <c r="D35" s="46">
        <v>307461</v>
      </c>
      <c r="E35" s="172">
        <v>237009</v>
      </c>
      <c r="F35" s="150">
        <f t="shared" si="0"/>
        <v>70452</v>
      </c>
      <c r="G35" s="151">
        <f t="shared" si="1"/>
        <v>0.29725453463792512</v>
      </c>
    </row>
    <row r="36" spans="1:10" s="9" customFormat="1" ht="15" x14ac:dyDescent="0.25">
      <c r="A36" s="196"/>
      <c r="B36" s="40" t="s">
        <v>84</v>
      </c>
      <c r="C36" s="40"/>
      <c r="D36" s="116">
        <f>D11+D14+D17+D25+D32+D33-D34+D35</f>
        <v>18848610</v>
      </c>
      <c r="E36" s="41">
        <f>E11+E14+E17+E25+E32+E33-E34+E35</f>
        <v>19099246</v>
      </c>
      <c r="F36" s="150">
        <f t="shared" si="0"/>
        <v>-250636</v>
      </c>
      <c r="G36" s="151">
        <f t="shared" si="1"/>
        <v>-1.3122821707202475E-2</v>
      </c>
      <c r="I36" s="167"/>
      <c r="J36" s="167"/>
    </row>
    <row r="37" spans="1:10" s="8" customFormat="1" ht="14.25" x14ac:dyDescent="0.2">
      <c r="A37" s="44" t="s">
        <v>65</v>
      </c>
      <c r="B37" s="43" t="s">
        <v>86</v>
      </c>
      <c r="C37" s="43"/>
      <c r="D37" s="134"/>
      <c r="E37" s="173"/>
      <c r="F37" s="150">
        <f t="shared" si="0"/>
        <v>0</v>
      </c>
      <c r="G37" s="151" t="e">
        <f t="shared" si="1"/>
        <v>#DIV/0!</v>
      </c>
    </row>
    <row r="38" spans="1:10" s="8" customFormat="1" ht="14.25" x14ac:dyDescent="0.2">
      <c r="A38" s="187">
        <v>1</v>
      </c>
      <c r="B38" s="43" t="s">
        <v>10</v>
      </c>
      <c r="C38" s="90"/>
      <c r="D38" s="88">
        <v>20764</v>
      </c>
      <c r="E38" s="171">
        <v>31215</v>
      </c>
      <c r="F38" s="150">
        <f t="shared" si="0"/>
        <v>-10451</v>
      </c>
      <c r="G38" s="151">
        <f t="shared" si="1"/>
        <v>-0.33480698382188051</v>
      </c>
    </row>
    <row r="39" spans="1:10" s="8" customFormat="1" ht="14.25" x14ac:dyDescent="0.2">
      <c r="A39" s="187">
        <f>A38+1</f>
        <v>2</v>
      </c>
      <c r="B39" s="43" t="s">
        <v>87</v>
      </c>
      <c r="C39" s="90"/>
      <c r="D39" s="88">
        <v>0</v>
      </c>
      <c r="E39" s="171">
        <v>0</v>
      </c>
      <c r="F39" s="150">
        <f t="shared" si="0"/>
        <v>0</v>
      </c>
      <c r="G39" s="151" t="e">
        <f t="shared" si="1"/>
        <v>#DIV/0!</v>
      </c>
    </row>
    <row r="40" spans="1:10" s="8" customFormat="1" ht="14.25" x14ac:dyDescent="0.2">
      <c r="A40" s="187">
        <f t="shared" ref="A40:A64" si="3">A39+1</f>
        <v>3</v>
      </c>
      <c r="B40" s="43" t="s">
        <v>88</v>
      </c>
      <c r="C40" s="90"/>
      <c r="D40" s="88">
        <v>0</v>
      </c>
      <c r="E40" s="171">
        <v>0</v>
      </c>
      <c r="F40" s="150">
        <f t="shared" si="0"/>
        <v>0</v>
      </c>
      <c r="G40" s="151" t="e">
        <f t="shared" si="1"/>
        <v>#DIV/0!</v>
      </c>
    </row>
    <row r="41" spans="1:10" s="8" customFormat="1" ht="14.25" x14ac:dyDescent="0.2">
      <c r="A41" s="92">
        <f t="shared" si="3"/>
        <v>4</v>
      </c>
      <c r="B41" s="89" t="s">
        <v>89</v>
      </c>
      <c r="C41" s="90"/>
      <c r="D41" s="88"/>
      <c r="E41" s="171"/>
      <c r="F41" s="150">
        <f t="shared" si="0"/>
        <v>0</v>
      </c>
      <c r="G41" s="151" t="e">
        <f t="shared" si="1"/>
        <v>#DIV/0!</v>
      </c>
    </row>
    <row r="42" spans="1:10" s="8" customFormat="1" ht="14.25" x14ac:dyDescent="0.2">
      <c r="A42" s="92"/>
      <c r="B42" s="89" t="s">
        <v>90</v>
      </c>
      <c r="C42" s="90"/>
      <c r="D42" s="88">
        <v>3465436</v>
      </c>
      <c r="E42" s="171">
        <v>2408059</v>
      </c>
      <c r="F42" s="150">
        <f t="shared" si="0"/>
        <v>1057377</v>
      </c>
      <c r="G42" s="151">
        <f t="shared" si="1"/>
        <v>0.43909929117185259</v>
      </c>
    </row>
    <row r="43" spans="1:10" s="8" customFormat="1" ht="14.25" x14ac:dyDescent="0.2">
      <c r="A43" s="92"/>
      <c r="B43" s="45" t="s">
        <v>91</v>
      </c>
      <c r="C43" s="91"/>
      <c r="D43" s="46">
        <v>7208500</v>
      </c>
      <c r="E43" s="172">
        <v>8684000</v>
      </c>
      <c r="F43" s="150">
        <f t="shared" ref="F43:F71" si="4">D43-E43</f>
        <v>-1475500</v>
      </c>
      <c r="G43" s="151">
        <f t="shared" ref="G43:G71" si="5">F43/E43*100/100</f>
        <v>-0.16991017964071856</v>
      </c>
    </row>
    <row r="44" spans="1:10" s="8" customFormat="1" ht="14.25" x14ac:dyDescent="0.2">
      <c r="A44" s="92"/>
      <c r="B44" s="89" t="s">
        <v>92</v>
      </c>
      <c r="C44" s="90"/>
      <c r="D44" s="88">
        <f>SUM(D42:D43)</f>
        <v>10673936</v>
      </c>
      <c r="E44" s="171">
        <f>SUM(E42:E43)</f>
        <v>11092059</v>
      </c>
      <c r="F44" s="150">
        <f t="shared" si="4"/>
        <v>-418123</v>
      </c>
      <c r="G44" s="151">
        <f t="shared" si="5"/>
        <v>-3.7695706450894283E-2</v>
      </c>
    </row>
    <row r="45" spans="1:10" s="8" customFormat="1" ht="14.25" x14ac:dyDescent="0.2">
      <c r="A45" s="92">
        <v>5</v>
      </c>
      <c r="B45" s="89" t="s">
        <v>93</v>
      </c>
      <c r="C45" s="90"/>
      <c r="D45" s="88">
        <v>2005</v>
      </c>
      <c r="E45" s="171">
        <v>550000</v>
      </c>
      <c r="F45" s="150">
        <f t="shared" si="4"/>
        <v>-547995</v>
      </c>
      <c r="G45" s="151">
        <f t="shared" si="5"/>
        <v>-0.99635454545454549</v>
      </c>
    </row>
    <row r="46" spans="1:10" s="8" customFormat="1" ht="14.25" x14ac:dyDescent="0.2">
      <c r="A46" s="92">
        <f t="shared" si="3"/>
        <v>6</v>
      </c>
      <c r="B46" s="89" t="s">
        <v>94</v>
      </c>
      <c r="C46" s="90"/>
      <c r="D46" s="88">
        <v>0</v>
      </c>
      <c r="E46" s="171">
        <v>0</v>
      </c>
      <c r="F46" s="150">
        <f t="shared" si="4"/>
        <v>0</v>
      </c>
      <c r="G46" s="151" t="e">
        <f t="shared" si="5"/>
        <v>#DIV/0!</v>
      </c>
    </row>
    <row r="47" spans="1:10" s="8" customFormat="1" ht="14.25" x14ac:dyDescent="0.2">
      <c r="A47" s="92">
        <f t="shared" si="3"/>
        <v>7</v>
      </c>
      <c r="B47" s="89" t="s">
        <v>95</v>
      </c>
      <c r="C47" s="90"/>
      <c r="D47" s="152">
        <v>0</v>
      </c>
      <c r="E47" s="174">
        <v>0</v>
      </c>
      <c r="F47" s="150">
        <f t="shared" si="4"/>
        <v>0</v>
      </c>
      <c r="G47" s="151" t="e">
        <f t="shared" si="5"/>
        <v>#DIV/0!</v>
      </c>
    </row>
    <row r="48" spans="1:10" s="8" customFormat="1" ht="14.25" x14ac:dyDescent="0.2">
      <c r="A48" s="92">
        <f t="shared" si="3"/>
        <v>8</v>
      </c>
      <c r="B48" s="89" t="s">
        <v>96</v>
      </c>
      <c r="C48" s="90"/>
      <c r="D48" s="88">
        <v>0</v>
      </c>
      <c r="E48" s="171">
        <v>0</v>
      </c>
      <c r="F48" s="150">
        <f t="shared" si="4"/>
        <v>0</v>
      </c>
      <c r="G48" s="151" t="e">
        <f t="shared" si="5"/>
        <v>#DIV/0!</v>
      </c>
    </row>
    <row r="49" spans="1:7" s="8" customFormat="1" ht="14.25" x14ac:dyDescent="0.2">
      <c r="A49" s="92">
        <f t="shared" si="3"/>
        <v>9</v>
      </c>
      <c r="B49" s="89" t="s">
        <v>97</v>
      </c>
      <c r="C49" s="90"/>
      <c r="D49" s="88">
        <v>0</v>
      </c>
      <c r="E49" s="171">
        <v>0</v>
      </c>
      <c r="F49" s="150">
        <f t="shared" si="4"/>
        <v>0</v>
      </c>
      <c r="G49" s="151" t="e">
        <f t="shared" si="5"/>
        <v>#DIV/0!</v>
      </c>
    </row>
    <row r="50" spans="1:7" s="8" customFormat="1" ht="14.25" x14ac:dyDescent="0.2">
      <c r="A50" s="92">
        <f t="shared" si="3"/>
        <v>10</v>
      </c>
      <c r="B50" s="89" t="s">
        <v>98</v>
      </c>
      <c r="C50" s="90"/>
      <c r="D50" s="88">
        <v>0</v>
      </c>
      <c r="E50" s="171">
        <v>0</v>
      </c>
      <c r="F50" s="150">
        <f t="shared" si="4"/>
        <v>0</v>
      </c>
      <c r="G50" s="151" t="e">
        <f t="shared" si="5"/>
        <v>#DIV/0!</v>
      </c>
    </row>
    <row r="51" spans="1:7" s="8" customFormat="1" ht="14.25" x14ac:dyDescent="0.2">
      <c r="A51" s="92">
        <f t="shared" si="3"/>
        <v>11</v>
      </c>
      <c r="B51" s="89" t="s">
        <v>99</v>
      </c>
      <c r="C51" s="90"/>
      <c r="D51" s="88">
        <v>288453</v>
      </c>
      <c r="E51" s="171">
        <v>227942</v>
      </c>
      <c r="F51" s="150">
        <f t="shared" si="4"/>
        <v>60511</v>
      </c>
      <c r="G51" s="151">
        <f t="shared" si="5"/>
        <v>0.26546665379789597</v>
      </c>
    </row>
    <row r="52" spans="1:7" s="8" customFormat="1" ht="14.25" x14ac:dyDescent="0.2">
      <c r="A52" s="92"/>
      <c r="B52" s="89" t="s">
        <v>100</v>
      </c>
      <c r="C52" s="90"/>
      <c r="D52" s="88">
        <f>D38+D39+D40+D44+D45+D46+D51</f>
        <v>10985158</v>
      </c>
      <c r="E52" s="171">
        <f>E38+E39+E40+E44+E45+E46+E51</f>
        <v>11901216</v>
      </c>
      <c r="F52" s="150">
        <f t="shared" si="4"/>
        <v>-916058</v>
      </c>
      <c r="G52" s="151">
        <f t="shared" si="5"/>
        <v>-7.6971798512017589E-2</v>
      </c>
    </row>
    <row r="53" spans="1:7" s="8" customFormat="1" ht="14.25" x14ac:dyDescent="0.2">
      <c r="A53" s="92"/>
      <c r="B53" s="89" t="s">
        <v>101</v>
      </c>
      <c r="C53" s="90"/>
      <c r="D53" s="88"/>
      <c r="E53" s="171"/>
      <c r="F53" s="150">
        <f t="shared" si="4"/>
        <v>0</v>
      </c>
      <c r="G53" s="151" t="e">
        <f t="shared" si="5"/>
        <v>#DIV/0!</v>
      </c>
    </row>
    <row r="54" spans="1:7" s="8" customFormat="1" ht="14.25" x14ac:dyDescent="0.2">
      <c r="A54" s="92">
        <v>11</v>
      </c>
      <c r="B54" s="89" t="s">
        <v>11</v>
      </c>
      <c r="C54" s="90"/>
      <c r="D54" s="88">
        <v>0</v>
      </c>
      <c r="E54" s="171">
        <v>0</v>
      </c>
      <c r="F54" s="150">
        <f t="shared" si="4"/>
        <v>0</v>
      </c>
      <c r="G54" s="151" t="e">
        <f t="shared" si="5"/>
        <v>#DIV/0!</v>
      </c>
    </row>
    <row r="55" spans="1:7" s="8" customFormat="1" ht="14.25" x14ac:dyDescent="0.2">
      <c r="A55" s="92"/>
      <c r="B55" s="89" t="s">
        <v>31</v>
      </c>
      <c r="C55" s="90"/>
      <c r="D55" s="88">
        <v>10000000</v>
      </c>
      <c r="E55" s="171">
        <v>10000000</v>
      </c>
      <c r="F55" s="150">
        <f t="shared" si="4"/>
        <v>0</v>
      </c>
      <c r="G55" s="151">
        <f t="shared" si="5"/>
        <v>0</v>
      </c>
    </row>
    <row r="56" spans="1:7" s="8" customFormat="1" ht="14.25" x14ac:dyDescent="0.2">
      <c r="A56" s="92"/>
      <c r="B56" s="89" t="s">
        <v>32</v>
      </c>
      <c r="C56" s="90"/>
      <c r="D56" s="88">
        <v>-4485000</v>
      </c>
      <c r="E56" s="171">
        <v>-4485000</v>
      </c>
      <c r="F56" s="150">
        <f t="shared" si="4"/>
        <v>0</v>
      </c>
      <c r="G56" s="151">
        <f t="shared" si="5"/>
        <v>0</v>
      </c>
    </row>
    <row r="57" spans="1:7" s="8" customFormat="1" ht="14.25" x14ac:dyDescent="0.2">
      <c r="A57" s="92"/>
      <c r="B57" s="89" t="s">
        <v>33</v>
      </c>
      <c r="C57" s="90"/>
      <c r="D57" s="88">
        <v>0</v>
      </c>
      <c r="E57" s="171">
        <v>0</v>
      </c>
      <c r="F57" s="150">
        <f t="shared" si="4"/>
        <v>0</v>
      </c>
      <c r="G57" s="151" t="e">
        <f t="shared" si="5"/>
        <v>#DIV/0!</v>
      </c>
    </row>
    <row r="58" spans="1:7" s="8" customFormat="1" ht="14.25" x14ac:dyDescent="0.2">
      <c r="A58" s="92"/>
      <c r="B58" s="89" t="s">
        <v>34</v>
      </c>
      <c r="C58" s="90"/>
      <c r="D58" s="88">
        <v>0</v>
      </c>
      <c r="E58" s="171">
        <v>0</v>
      </c>
      <c r="F58" s="150">
        <f t="shared" si="4"/>
        <v>0</v>
      </c>
      <c r="G58" s="151" t="e">
        <f t="shared" si="5"/>
        <v>#DIV/0!</v>
      </c>
    </row>
    <row r="59" spans="1:7" s="8" customFormat="1" ht="14.25" x14ac:dyDescent="0.2">
      <c r="A59" s="92"/>
      <c r="B59" s="89" t="s">
        <v>35</v>
      </c>
      <c r="C59" s="90"/>
      <c r="D59" s="88">
        <v>0</v>
      </c>
      <c r="E59" s="171">
        <v>0</v>
      </c>
      <c r="F59" s="150">
        <f t="shared" si="4"/>
        <v>0</v>
      </c>
      <c r="G59" s="151" t="e">
        <f t="shared" si="5"/>
        <v>#DIV/0!</v>
      </c>
    </row>
    <row r="60" spans="1:7" s="8" customFormat="1" ht="14.25" x14ac:dyDescent="0.2">
      <c r="A60" s="92"/>
      <c r="B60" s="89" t="s">
        <v>102</v>
      </c>
      <c r="C60" s="90"/>
      <c r="D60" s="88">
        <f>SUM(D54:D59)</f>
        <v>5515000</v>
      </c>
      <c r="E60" s="171">
        <f>SUM(E54:E59)</f>
        <v>5515000</v>
      </c>
      <c r="F60" s="150">
        <f t="shared" si="4"/>
        <v>0</v>
      </c>
      <c r="G60" s="151">
        <f t="shared" si="5"/>
        <v>0</v>
      </c>
    </row>
    <row r="61" spans="1:7" s="8" customFormat="1" ht="14.25" x14ac:dyDescent="0.2">
      <c r="A61" s="92">
        <v>12</v>
      </c>
      <c r="B61" s="89" t="s">
        <v>103</v>
      </c>
      <c r="C61" s="90"/>
      <c r="D61" s="88">
        <v>0</v>
      </c>
      <c r="E61" s="171">
        <v>0</v>
      </c>
      <c r="F61" s="150">
        <f t="shared" si="4"/>
        <v>0</v>
      </c>
      <c r="G61" s="151" t="e">
        <f t="shared" si="5"/>
        <v>#DIV/0!</v>
      </c>
    </row>
    <row r="62" spans="1:7" s="8" customFormat="1" ht="14.25" x14ac:dyDescent="0.2">
      <c r="A62" s="92">
        <f t="shared" si="3"/>
        <v>13</v>
      </c>
      <c r="B62" s="89" t="s">
        <v>104</v>
      </c>
      <c r="C62" s="90"/>
      <c r="D62" s="88">
        <v>0</v>
      </c>
      <c r="E62" s="171">
        <v>0</v>
      </c>
      <c r="F62" s="150">
        <f t="shared" si="4"/>
        <v>0</v>
      </c>
      <c r="G62" s="151" t="e">
        <f t="shared" si="5"/>
        <v>#DIV/0!</v>
      </c>
    </row>
    <row r="63" spans="1:7" s="8" customFormat="1" ht="14.25" x14ac:dyDescent="0.2">
      <c r="A63" s="92">
        <f t="shared" si="3"/>
        <v>14</v>
      </c>
      <c r="B63" s="89" t="s">
        <v>105</v>
      </c>
      <c r="C63" s="90"/>
      <c r="D63" s="88">
        <v>0</v>
      </c>
      <c r="E63" s="171">
        <v>0</v>
      </c>
      <c r="F63" s="150">
        <f t="shared" si="4"/>
        <v>0</v>
      </c>
      <c r="G63" s="151" t="e">
        <f t="shared" si="5"/>
        <v>#DIV/0!</v>
      </c>
    </row>
    <row r="64" spans="1:7" s="8" customFormat="1" ht="14.25" x14ac:dyDescent="0.2">
      <c r="A64" s="92">
        <f t="shared" si="3"/>
        <v>15</v>
      </c>
      <c r="B64" s="185" t="s">
        <v>151</v>
      </c>
      <c r="C64" s="90"/>
      <c r="D64" s="88"/>
      <c r="E64" s="171"/>
      <c r="F64" s="150">
        <f t="shared" si="4"/>
        <v>0</v>
      </c>
      <c r="G64" s="151" t="e">
        <f t="shared" si="5"/>
        <v>#DIV/0!</v>
      </c>
    </row>
    <row r="65" spans="1:7" s="8" customFormat="1" ht="14.25" x14ac:dyDescent="0.2">
      <c r="A65" s="187"/>
      <c r="B65" s="43" t="s">
        <v>106</v>
      </c>
      <c r="C65" s="90"/>
      <c r="D65" s="88">
        <v>1119373</v>
      </c>
      <c r="E65" s="171">
        <v>1119373</v>
      </c>
      <c r="F65" s="150">
        <f t="shared" si="4"/>
        <v>0</v>
      </c>
      <c r="G65" s="151">
        <f t="shared" si="5"/>
        <v>0</v>
      </c>
    </row>
    <row r="66" spans="1:7" s="8" customFormat="1" ht="14.25" x14ac:dyDescent="0.2">
      <c r="A66" s="187"/>
      <c r="B66" s="43" t="s">
        <v>107</v>
      </c>
      <c r="C66" s="90"/>
      <c r="D66" s="88">
        <v>3195</v>
      </c>
      <c r="E66" s="171">
        <v>3195</v>
      </c>
      <c r="F66" s="150">
        <f t="shared" si="4"/>
        <v>0</v>
      </c>
      <c r="G66" s="151">
        <f t="shared" si="5"/>
        <v>0</v>
      </c>
    </row>
    <row r="67" spans="1:7" s="8" customFormat="1" ht="14.25" x14ac:dyDescent="0.2">
      <c r="A67" s="187">
        <v>16</v>
      </c>
      <c r="B67" s="186" t="s">
        <v>152</v>
      </c>
      <c r="C67" s="90"/>
      <c r="D67" s="88"/>
      <c r="E67" s="171"/>
      <c r="F67" s="150">
        <f t="shared" si="4"/>
        <v>0</v>
      </c>
      <c r="G67" s="151" t="e">
        <f t="shared" si="5"/>
        <v>#DIV/0!</v>
      </c>
    </row>
    <row r="68" spans="1:7" s="8" customFormat="1" ht="14.25" x14ac:dyDescent="0.2">
      <c r="A68" s="187"/>
      <c r="B68" s="186" t="s">
        <v>153</v>
      </c>
      <c r="C68" s="90"/>
      <c r="D68" s="88">
        <v>385418</v>
      </c>
      <c r="E68" s="171">
        <v>0</v>
      </c>
      <c r="F68" s="150"/>
      <c r="G68" s="151"/>
    </row>
    <row r="69" spans="1:7" s="8" customFormat="1" ht="14.25" x14ac:dyDescent="0.2">
      <c r="A69" s="187"/>
      <c r="B69" s="186" t="s">
        <v>154</v>
      </c>
      <c r="C69" s="90"/>
      <c r="D69" s="88">
        <v>840466</v>
      </c>
      <c r="E69" s="171">
        <v>560462</v>
      </c>
      <c r="F69" s="150"/>
      <c r="G69" s="151"/>
    </row>
    <row r="70" spans="1:7" s="8" customFormat="1" ht="14.25" x14ac:dyDescent="0.2">
      <c r="A70" s="44"/>
      <c r="B70" s="43" t="s">
        <v>108</v>
      </c>
      <c r="C70" s="90"/>
      <c r="D70" s="88">
        <f>SUM(D65:D69)</f>
        <v>2348452</v>
      </c>
      <c r="E70" s="171">
        <f>SUM(E65:E69)</f>
        <v>1683030</v>
      </c>
      <c r="F70" s="150">
        <f t="shared" si="4"/>
        <v>665422</v>
      </c>
      <c r="G70" s="151">
        <f t="shared" si="5"/>
        <v>0.39537144317094763</v>
      </c>
    </row>
    <row r="71" spans="1:7" s="8" customFormat="1" ht="14.25" x14ac:dyDescent="0.2">
      <c r="A71" s="44"/>
      <c r="B71" s="43" t="s">
        <v>109</v>
      </c>
      <c r="C71" s="90"/>
      <c r="D71" s="88">
        <f>D60+D61+D70</f>
        <v>7863452</v>
      </c>
      <c r="E71" s="171">
        <f>E60+E61+E70</f>
        <v>7198030</v>
      </c>
      <c r="F71" s="150">
        <f t="shared" si="4"/>
        <v>665422</v>
      </c>
      <c r="G71" s="151">
        <f t="shared" si="5"/>
        <v>9.2445016205822975E-2</v>
      </c>
    </row>
    <row r="72" spans="1:7" s="9" customFormat="1" ht="15.75" thickBot="1" x14ac:dyDescent="0.3">
      <c r="A72" s="188"/>
      <c r="B72" s="48" t="s">
        <v>110</v>
      </c>
      <c r="C72" s="49"/>
      <c r="D72" s="64">
        <f>D52+D71</f>
        <v>18848610</v>
      </c>
      <c r="E72" s="50">
        <f>E52+E71</f>
        <v>19099246</v>
      </c>
      <c r="F72" s="150">
        <f t="shared" ref="F72" si="6">D72-E72</f>
        <v>-250636</v>
      </c>
      <c r="G72" s="151">
        <f t="shared" ref="G72" si="7">F72/E72*100/100</f>
        <v>-1.3122821707202475E-2</v>
      </c>
    </row>
    <row r="73" spans="1:7" ht="15.75" customHeight="1" thickTop="1" x14ac:dyDescent="0.2">
      <c r="A73" s="160"/>
      <c r="B73" s="154"/>
      <c r="C73" s="154"/>
      <c r="D73" s="155"/>
      <c r="E73" s="156"/>
      <c r="F73" s="143"/>
      <c r="G73" s="140"/>
    </row>
    <row r="74" spans="1:7" x14ac:dyDescent="0.2">
      <c r="A74" s="238" t="s">
        <v>177</v>
      </c>
      <c r="B74" s="239"/>
      <c r="C74" s="239"/>
      <c r="D74" s="239"/>
      <c r="E74" s="240"/>
      <c r="F74" s="143"/>
      <c r="G74" s="140"/>
    </row>
    <row r="75" spans="1:7" x14ac:dyDescent="0.2">
      <c r="A75" s="238" t="s">
        <v>1</v>
      </c>
      <c r="B75" s="239"/>
      <c r="C75" s="239"/>
      <c r="D75" s="239"/>
      <c r="E75" s="240"/>
      <c r="F75" s="143"/>
      <c r="G75" s="140"/>
    </row>
    <row r="76" spans="1:7" ht="20.25" x14ac:dyDescent="0.3">
      <c r="A76" s="241" t="s">
        <v>2</v>
      </c>
      <c r="B76" s="242"/>
      <c r="C76" s="242"/>
      <c r="D76" s="242"/>
      <c r="E76" s="243"/>
      <c r="F76" s="143"/>
      <c r="G76" s="140"/>
    </row>
    <row r="77" spans="1:7" x14ac:dyDescent="0.2">
      <c r="A77" s="198"/>
      <c r="B77" s="202"/>
      <c r="C77" s="202"/>
      <c r="D77" s="202"/>
      <c r="E77" s="203"/>
      <c r="F77" s="143"/>
      <c r="G77" s="140"/>
    </row>
    <row r="78" spans="1:7" x14ac:dyDescent="0.2">
      <c r="A78" s="184"/>
      <c r="B78" s="204"/>
      <c r="C78" s="204"/>
      <c r="D78" s="204"/>
      <c r="E78" s="205"/>
      <c r="F78" s="143"/>
      <c r="G78" s="140"/>
    </row>
    <row r="79" spans="1:7" x14ac:dyDescent="0.2">
      <c r="A79" s="184"/>
      <c r="B79" s="204"/>
      <c r="C79" s="204"/>
      <c r="D79" s="204"/>
      <c r="E79" s="205"/>
      <c r="F79" s="143"/>
      <c r="G79" s="140"/>
    </row>
    <row r="80" spans="1:7" x14ac:dyDescent="0.2">
      <c r="A80" s="244" t="s">
        <v>166</v>
      </c>
      <c r="B80" s="245"/>
      <c r="C80" s="245"/>
      <c r="D80" s="246" t="s">
        <v>167</v>
      </c>
      <c r="E80" s="247"/>
      <c r="F80" s="143"/>
      <c r="G80" s="140"/>
    </row>
    <row r="81" spans="1:7" ht="13.5" thickBot="1" x14ac:dyDescent="0.25">
      <c r="A81" s="226" t="s">
        <v>168</v>
      </c>
      <c r="B81" s="227"/>
      <c r="C81" s="227"/>
      <c r="D81" s="228" t="s">
        <v>169</v>
      </c>
      <c r="E81" s="229"/>
      <c r="F81" s="143"/>
      <c r="G81" s="140"/>
    </row>
    <row r="82" spans="1:7" ht="13.5" thickTop="1" x14ac:dyDescent="0.2">
      <c r="F82" s="143"/>
      <c r="G82" s="140"/>
    </row>
    <row r="83" spans="1:7" x14ac:dyDescent="0.2">
      <c r="F83" s="143"/>
      <c r="G83" s="140"/>
    </row>
    <row r="84" spans="1:7" x14ac:dyDescent="0.2">
      <c r="F84" s="143"/>
      <c r="G84" s="140"/>
    </row>
    <row r="85" spans="1:7" x14ac:dyDescent="0.2">
      <c r="F85" s="143"/>
      <c r="G85" s="140"/>
    </row>
    <row r="86" spans="1:7" x14ac:dyDescent="0.2">
      <c r="F86" s="143"/>
      <c r="G86" s="140"/>
    </row>
    <row r="87" spans="1:7" x14ac:dyDescent="0.2">
      <c r="F87" s="143"/>
      <c r="G87" s="140"/>
    </row>
    <row r="88" spans="1:7" x14ac:dyDescent="0.2">
      <c r="F88" s="143"/>
      <c r="G88" s="140"/>
    </row>
    <row r="89" spans="1:7" x14ac:dyDescent="0.2">
      <c r="F89" s="143"/>
      <c r="G89" s="140"/>
    </row>
    <row r="90" spans="1:7" x14ac:dyDescent="0.2">
      <c r="F90" s="143"/>
      <c r="G90" s="140"/>
    </row>
    <row r="91" spans="1:7" x14ac:dyDescent="0.2">
      <c r="F91" s="143"/>
      <c r="G91" s="140"/>
    </row>
    <row r="92" spans="1:7" x14ac:dyDescent="0.2">
      <c r="F92" s="143"/>
      <c r="G92" s="140"/>
    </row>
    <row r="93" spans="1:7" x14ac:dyDescent="0.2">
      <c r="F93" s="143"/>
      <c r="G93" s="140"/>
    </row>
    <row r="94" spans="1:7" x14ac:dyDescent="0.2">
      <c r="F94" s="143"/>
      <c r="G94" s="140"/>
    </row>
    <row r="95" spans="1:7" x14ac:dyDescent="0.2">
      <c r="F95" s="143"/>
      <c r="G95" s="140"/>
    </row>
    <row r="96" spans="1:7" x14ac:dyDescent="0.2">
      <c r="F96" s="143"/>
      <c r="G96" s="140"/>
    </row>
    <row r="97" spans="6:7" x14ac:dyDescent="0.2">
      <c r="F97" s="143"/>
      <c r="G97" s="140"/>
    </row>
    <row r="98" spans="6:7" x14ac:dyDescent="0.2">
      <c r="F98" s="143"/>
      <c r="G98" s="140"/>
    </row>
    <row r="99" spans="6:7" x14ac:dyDescent="0.2">
      <c r="F99" s="143"/>
      <c r="G99" s="140"/>
    </row>
    <row r="100" spans="6:7" x14ac:dyDescent="0.2">
      <c r="F100" s="143"/>
      <c r="G100" s="140"/>
    </row>
    <row r="101" spans="6:7" x14ac:dyDescent="0.2">
      <c r="F101" s="143"/>
      <c r="G101" s="140"/>
    </row>
    <row r="102" spans="6:7" x14ac:dyDescent="0.2">
      <c r="F102" s="143"/>
      <c r="G102" s="140"/>
    </row>
    <row r="103" spans="6:7" x14ac:dyDescent="0.2">
      <c r="F103" s="143"/>
      <c r="G103" s="140"/>
    </row>
    <row r="104" spans="6:7" x14ac:dyDescent="0.2">
      <c r="F104" s="143"/>
      <c r="G104" s="140"/>
    </row>
    <row r="105" spans="6:7" x14ac:dyDescent="0.2">
      <c r="F105" s="143"/>
      <c r="G105" s="140"/>
    </row>
    <row r="106" spans="6:7" x14ac:dyDescent="0.2">
      <c r="F106" s="143"/>
      <c r="G106" s="140"/>
    </row>
    <row r="107" spans="6:7" x14ac:dyDescent="0.2">
      <c r="F107" s="143"/>
      <c r="G107" s="140"/>
    </row>
    <row r="108" spans="6:7" x14ac:dyDescent="0.2">
      <c r="F108" s="143"/>
      <c r="G108" s="140"/>
    </row>
    <row r="109" spans="6:7" x14ac:dyDescent="0.2">
      <c r="F109" s="143"/>
      <c r="G109" s="140"/>
    </row>
    <row r="110" spans="6:7" x14ac:dyDescent="0.2">
      <c r="F110" s="143"/>
      <c r="G110" s="140"/>
    </row>
    <row r="111" spans="6:7" x14ac:dyDescent="0.2">
      <c r="F111" s="143"/>
      <c r="G111" s="140"/>
    </row>
    <row r="112" spans="6:7" x14ac:dyDescent="0.2">
      <c r="F112" s="143"/>
      <c r="G112" s="140"/>
    </row>
    <row r="113" spans="6:7" x14ac:dyDescent="0.2">
      <c r="F113" s="143"/>
      <c r="G113" s="140"/>
    </row>
    <row r="114" spans="6:7" x14ac:dyDescent="0.2">
      <c r="F114" s="143"/>
      <c r="G114" s="140"/>
    </row>
    <row r="115" spans="6:7" x14ac:dyDescent="0.2">
      <c r="F115" s="143"/>
      <c r="G115" s="140"/>
    </row>
    <row r="116" spans="6:7" x14ac:dyDescent="0.2">
      <c r="F116" s="143"/>
      <c r="G116" s="140"/>
    </row>
    <row r="117" spans="6:7" x14ac:dyDescent="0.2">
      <c r="F117" s="143"/>
      <c r="G117" s="140"/>
    </row>
    <row r="118" spans="6:7" x14ac:dyDescent="0.2">
      <c r="F118" s="143"/>
      <c r="G118" s="140"/>
    </row>
    <row r="119" spans="6:7" x14ac:dyDescent="0.2">
      <c r="F119" s="143"/>
      <c r="G119" s="140"/>
    </row>
    <row r="120" spans="6:7" x14ac:dyDescent="0.2">
      <c r="F120" s="143"/>
      <c r="G120" s="140"/>
    </row>
    <row r="121" spans="6:7" x14ac:dyDescent="0.2">
      <c r="F121" s="143"/>
      <c r="G121" s="140"/>
    </row>
    <row r="122" spans="6:7" x14ac:dyDescent="0.2">
      <c r="F122" s="143"/>
      <c r="G122" s="140"/>
    </row>
    <row r="123" spans="6:7" x14ac:dyDescent="0.2">
      <c r="F123" s="143"/>
      <c r="G123" s="140"/>
    </row>
    <row r="124" spans="6:7" x14ac:dyDescent="0.2">
      <c r="F124" s="143"/>
      <c r="G124" s="140"/>
    </row>
    <row r="125" spans="6:7" x14ac:dyDescent="0.2">
      <c r="F125" s="143"/>
      <c r="G125" s="140"/>
    </row>
    <row r="126" spans="6:7" x14ac:dyDescent="0.2">
      <c r="F126" s="143"/>
      <c r="G126" s="140"/>
    </row>
    <row r="127" spans="6:7" x14ac:dyDescent="0.2">
      <c r="F127" s="143"/>
      <c r="G127" s="140"/>
    </row>
    <row r="128" spans="6:7" x14ac:dyDescent="0.2">
      <c r="F128" s="143"/>
      <c r="G128" s="140"/>
    </row>
    <row r="129" spans="6:7" x14ac:dyDescent="0.2">
      <c r="F129" s="143"/>
      <c r="G129" s="140"/>
    </row>
    <row r="130" spans="6:7" x14ac:dyDescent="0.2">
      <c r="F130" s="143"/>
      <c r="G130" s="140"/>
    </row>
    <row r="131" spans="6:7" x14ac:dyDescent="0.2">
      <c r="F131" s="143"/>
      <c r="G131" s="140"/>
    </row>
    <row r="132" spans="6:7" x14ac:dyDescent="0.2">
      <c r="F132" s="143"/>
      <c r="G132" s="140"/>
    </row>
    <row r="133" spans="6:7" x14ac:dyDescent="0.2">
      <c r="F133" s="143"/>
      <c r="G133" s="140"/>
    </row>
    <row r="134" spans="6:7" x14ac:dyDescent="0.2">
      <c r="F134" s="143"/>
      <c r="G134" s="140"/>
    </row>
    <row r="135" spans="6:7" x14ac:dyDescent="0.2">
      <c r="F135" s="143"/>
      <c r="G135" s="140"/>
    </row>
    <row r="136" spans="6:7" x14ac:dyDescent="0.2">
      <c r="F136" s="143"/>
      <c r="G136" s="140"/>
    </row>
    <row r="137" spans="6:7" x14ac:dyDescent="0.2">
      <c r="F137" s="143"/>
      <c r="G137" s="140"/>
    </row>
    <row r="138" spans="6:7" x14ac:dyDescent="0.2">
      <c r="F138" s="143"/>
      <c r="G138" s="140"/>
    </row>
    <row r="139" spans="6:7" x14ac:dyDescent="0.2">
      <c r="F139" s="143"/>
      <c r="G139" s="140"/>
    </row>
    <row r="140" spans="6:7" x14ac:dyDescent="0.2">
      <c r="F140" s="143"/>
      <c r="G140" s="140"/>
    </row>
    <row r="141" spans="6:7" x14ac:dyDescent="0.2">
      <c r="F141" s="143"/>
      <c r="G141" s="140"/>
    </row>
    <row r="142" spans="6:7" x14ac:dyDescent="0.2">
      <c r="F142" s="143"/>
      <c r="G142" s="140"/>
    </row>
    <row r="143" spans="6:7" x14ac:dyDescent="0.2">
      <c r="F143" s="143"/>
      <c r="G143" s="140"/>
    </row>
    <row r="144" spans="6:7" x14ac:dyDescent="0.2">
      <c r="F144" s="143"/>
      <c r="G144" s="140"/>
    </row>
    <row r="145" spans="6:7" x14ac:dyDescent="0.2">
      <c r="F145" s="143"/>
      <c r="G145" s="140"/>
    </row>
    <row r="146" spans="6:7" x14ac:dyDescent="0.2">
      <c r="F146" s="143"/>
      <c r="G146" s="140"/>
    </row>
    <row r="147" spans="6:7" x14ac:dyDescent="0.2">
      <c r="F147" s="143"/>
      <c r="G147" s="140"/>
    </row>
    <row r="148" spans="6:7" x14ac:dyDescent="0.2">
      <c r="F148" s="143"/>
      <c r="G148" s="140"/>
    </row>
    <row r="149" spans="6:7" x14ac:dyDescent="0.2">
      <c r="F149" s="143"/>
      <c r="G149" s="140"/>
    </row>
    <row r="150" spans="6:7" x14ac:dyDescent="0.2">
      <c r="F150" s="143"/>
      <c r="G150" s="140"/>
    </row>
    <row r="151" spans="6:7" x14ac:dyDescent="0.2">
      <c r="F151" s="143"/>
      <c r="G151" s="140"/>
    </row>
    <row r="152" spans="6:7" x14ac:dyDescent="0.2">
      <c r="F152" s="143"/>
      <c r="G152" s="140"/>
    </row>
    <row r="153" spans="6:7" x14ac:dyDescent="0.2">
      <c r="F153" s="143"/>
      <c r="G153" s="140"/>
    </row>
    <row r="154" spans="6:7" x14ac:dyDescent="0.2">
      <c r="F154" s="143"/>
      <c r="G154" s="140"/>
    </row>
    <row r="155" spans="6:7" x14ac:dyDescent="0.2">
      <c r="F155" s="143"/>
      <c r="G155" s="140"/>
    </row>
    <row r="156" spans="6:7" x14ac:dyDescent="0.2">
      <c r="F156" s="143"/>
      <c r="G156" s="140"/>
    </row>
    <row r="157" spans="6:7" x14ac:dyDescent="0.2">
      <c r="F157" s="143"/>
      <c r="G157" s="140"/>
    </row>
    <row r="158" spans="6:7" x14ac:dyDescent="0.2">
      <c r="F158" s="143"/>
      <c r="G158" s="140"/>
    </row>
    <row r="159" spans="6:7" x14ac:dyDescent="0.2">
      <c r="F159" s="143"/>
      <c r="G159" s="140"/>
    </row>
    <row r="160" spans="6:7" x14ac:dyDescent="0.2">
      <c r="F160" s="143"/>
      <c r="G160" s="140"/>
    </row>
    <row r="161" spans="6:7" x14ac:dyDescent="0.2">
      <c r="F161" s="143"/>
      <c r="G161" s="140"/>
    </row>
    <row r="162" spans="6:7" x14ac:dyDescent="0.2">
      <c r="F162" s="143"/>
      <c r="G162" s="140"/>
    </row>
    <row r="163" spans="6:7" x14ac:dyDescent="0.2">
      <c r="F163" s="143"/>
      <c r="G163" s="140"/>
    </row>
    <row r="164" spans="6:7" x14ac:dyDescent="0.2">
      <c r="F164" s="143"/>
      <c r="G164" s="140"/>
    </row>
    <row r="165" spans="6:7" x14ac:dyDescent="0.2">
      <c r="F165" s="143"/>
      <c r="G165" s="140"/>
    </row>
    <row r="166" spans="6:7" x14ac:dyDescent="0.2">
      <c r="F166" s="143"/>
      <c r="G166" s="140"/>
    </row>
    <row r="167" spans="6:7" x14ac:dyDescent="0.2">
      <c r="F167" s="143"/>
      <c r="G167" s="140"/>
    </row>
    <row r="168" spans="6:7" x14ac:dyDescent="0.2">
      <c r="F168" s="143"/>
      <c r="G168" s="140"/>
    </row>
    <row r="169" spans="6:7" x14ac:dyDescent="0.2">
      <c r="F169" s="143"/>
      <c r="G169" s="140"/>
    </row>
    <row r="170" spans="6:7" x14ac:dyDescent="0.2">
      <c r="F170" s="143"/>
      <c r="G170" s="140"/>
    </row>
    <row r="171" spans="6:7" x14ac:dyDescent="0.2">
      <c r="F171" s="143"/>
      <c r="G171" s="140"/>
    </row>
    <row r="172" spans="6:7" x14ac:dyDescent="0.2">
      <c r="F172" s="143"/>
      <c r="G172" s="140"/>
    </row>
    <row r="173" spans="6:7" x14ac:dyDescent="0.2">
      <c r="F173" s="143"/>
      <c r="G173" s="140"/>
    </row>
    <row r="174" spans="6:7" x14ac:dyDescent="0.2">
      <c r="F174" s="143"/>
      <c r="G174" s="140"/>
    </row>
    <row r="175" spans="6:7" x14ac:dyDescent="0.2">
      <c r="F175" s="143"/>
      <c r="G175" s="140"/>
    </row>
    <row r="176" spans="6:7" x14ac:dyDescent="0.2">
      <c r="F176" s="143"/>
      <c r="G176" s="140"/>
    </row>
    <row r="177" spans="6:7" x14ac:dyDescent="0.2">
      <c r="F177" s="143"/>
      <c r="G177" s="140"/>
    </row>
    <row r="178" spans="6:7" x14ac:dyDescent="0.2">
      <c r="F178" s="143"/>
      <c r="G178" s="140"/>
    </row>
    <row r="179" spans="6:7" x14ac:dyDescent="0.2">
      <c r="F179" s="143"/>
      <c r="G179" s="140"/>
    </row>
    <row r="180" spans="6:7" x14ac:dyDescent="0.2">
      <c r="F180" s="143"/>
      <c r="G180" s="140"/>
    </row>
    <row r="181" spans="6:7" x14ac:dyDescent="0.2">
      <c r="F181" s="143"/>
      <c r="G181" s="140"/>
    </row>
    <row r="182" spans="6:7" x14ac:dyDescent="0.2">
      <c r="F182" s="143"/>
      <c r="G182" s="140"/>
    </row>
    <row r="183" spans="6:7" x14ac:dyDescent="0.2">
      <c r="F183" s="143"/>
      <c r="G183" s="140"/>
    </row>
    <row r="184" spans="6:7" x14ac:dyDescent="0.2">
      <c r="F184" s="143"/>
      <c r="G184" s="140"/>
    </row>
    <row r="185" spans="6:7" x14ac:dyDescent="0.2">
      <c r="F185" s="143"/>
      <c r="G185" s="140"/>
    </row>
    <row r="186" spans="6:7" x14ac:dyDescent="0.2">
      <c r="F186" s="143"/>
      <c r="G186" s="140"/>
    </row>
    <row r="187" spans="6:7" x14ac:dyDescent="0.2">
      <c r="F187" s="143"/>
      <c r="G187" s="140"/>
    </row>
    <row r="188" spans="6:7" x14ac:dyDescent="0.2">
      <c r="F188" s="143"/>
      <c r="G188" s="140"/>
    </row>
    <row r="189" spans="6:7" x14ac:dyDescent="0.2">
      <c r="F189" s="143"/>
      <c r="G189" s="140"/>
    </row>
    <row r="190" spans="6:7" x14ac:dyDescent="0.2">
      <c r="F190" s="143"/>
      <c r="G190" s="140"/>
    </row>
    <row r="191" spans="6:7" x14ac:dyDescent="0.2">
      <c r="F191" s="143"/>
      <c r="G191" s="140"/>
    </row>
    <row r="192" spans="6:7" x14ac:dyDescent="0.2">
      <c r="F192" s="143"/>
      <c r="G192" s="140"/>
    </row>
    <row r="193" spans="6:7" x14ac:dyDescent="0.2">
      <c r="F193" s="143"/>
      <c r="G193" s="140"/>
    </row>
    <row r="194" spans="6:7" x14ac:dyDescent="0.2">
      <c r="F194" s="143"/>
      <c r="G194" s="140"/>
    </row>
    <row r="195" spans="6:7" x14ac:dyDescent="0.2">
      <c r="F195" s="143"/>
      <c r="G195" s="140"/>
    </row>
    <row r="196" spans="6:7" x14ac:dyDescent="0.2">
      <c r="F196" s="143"/>
      <c r="G196" s="140"/>
    </row>
    <row r="197" spans="6:7" x14ac:dyDescent="0.2">
      <c r="F197" s="143"/>
      <c r="G197" s="140"/>
    </row>
    <row r="198" spans="6:7" x14ac:dyDescent="0.2">
      <c r="F198" s="143"/>
      <c r="G198" s="140"/>
    </row>
    <row r="199" spans="6:7" x14ac:dyDescent="0.2">
      <c r="F199" s="143"/>
      <c r="G199" s="140"/>
    </row>
    <row r="200" spans="6:7" x14ac:dyDescent="0.2">
      <c r="F200" s="143"/>
      <c r="G200" s="140"/>
    </row>
    <row r="201" spans="6:7" x14ac:dyDescent="0.2">
      <c r="F201" s="143"/>
      <c r="G201" s="140"/>
    </row>
    <row r="202" spans="6:7" x14ac:dyDescent="0.2">
      <c r="F202" s="143"/>
      <c r="G202" s="140"/>
    </row>
    <row r="203" spans="6:7" x14ac:dyDescent="0.2">
      <c r="F203" s="143"/>
      <c r="G203" s="140"/>
    </row>
    <row r="204" spans="6:7" x14ac:dyDescent="0.2">
      <c r="F204" s="143"/>
      <c r="G204" s="140"/>
    </row>
    <row r="205" spans="6:7" x14ac:dyDescent="0.2">
      <c r="F205" s="143"/>
      <c r="G205" s="140"/>
    </row>
    <row r="206" spans="6:7" x14ac:dyDescent="0.2">
      <c r="F206" s="143"/>
      <c r="G206" s="140"/>
    </row>
    <row r="207" spans="6:7" x14ac:dyDescent="0.2">
      <c r="F207" s="143"/>
      <c r="G207" s="140"/>
    </row>
    <row r="208" spans="6:7" x14ac:dyDescent="0.2">
      <c r="F208" s="143"/>
      <c r="G208" s="140"/>
    </row>
    <row r="209" spans="6:7" x14ac:dyDescent="0.2">
      <c r="F209" s="143"/>
      <c r="G209" s="140"/>
    </row>
    <row r="210" spans="6:7" x14ac:dyDescent="0.2">
      <c r="F210" s="143"/>
      <c r="G210" s="140"/>
    </row>
    <row r="211" spans="6:7" x14ac:dyDescent="0.2">
      <c r="F211" s="143"/>
      <c r="G211" s="140"/>
    </row>
    <row r="212" spans="6:7" x14ac:dyDescent="0.2">
      <c r="F212" s="143"/>
      <c r="G212" s="140"/>
    </row>
    <row r="213" spans="6:7" x14ac:dyDescent="0.2">
      <c r="F213" s="143"/>
      <c r="G213" s="140"/>
    </row>
    <row r="214" spans="6:7" x14ac:dyDescent="0.2">
      <c r="F214" s="143"/>
      <c r="G214" s="140"/>
    </row>
    <row r="215" spans="6:7" x14ac:dyDescent="0.2">
      <c r="F215" s="143"/>
      <c r="G215" s="140"/>
    </row>
    <row r="216" spans="6:7" x14ac:dyDescent="0.2">
      <c r="F216" s="143"/>
      <c r="G216" s="140"/>
    </row>
    <row r="217" spans="6:7" x14ac:dyDescent="0.2">
      <c r="F217" s="143"/>
      <c r="G217" s="140"/>
    </row>
    <row r="218" spans="6:7" x14ac:dyDescent="0.2">
      <c r="F218" s="143"/>
      <c r="G218" s="140"/>
    </row>
    <row r="219" spans="6:7" x14ac:dyDescent="0.2">
      <c r="F219" s="143"/>
      <c r="G219" s="140"/>
    </row>
    <row r="220" spans="6:7" x14ac:dyDescent="0.2">
      <c r="F220" s="143"/>
      <c r="G220" s="140"/>
    </row>
    <row r="221" spans="6:7" x14ac:dyDescent="0.2">
      <c r="F221" s="143"/>
      <c r="G221" s="140"/>
    </row>
    <row r="222" spans="6:7" x14ac:dyDescent="0.2">
      <c r="F222" s="143"/>
      <c r="G222" s="140"/>
    </row>
    <row r="223" spans="6:7" x14ac:dyDescent="0.2">
      <c r="F223" s="143"/>
      <c r="G223" s="140"/>
    </row>
    <row r="224" spans="6:7" x14ac:dyDescent="0.2">
      <c r="F224" s="143"/>
      <c r="G224" s="140"/>
    </row>
    <row r="225" spans="6:7" x14ac:dyDescent="0.2">
      <c r="F225" s="143"/>
      <c r="G225" s="140"/>
    </row>
    <row r="226" spans="6:7" x14ac:dyDescent="0.2">
      <c r="F226" s="143"/>
      <c r="G226" s="140"/>
    </row>
    <row r="227" spans="6:7" x14ac:dyDescent="0.2">
      <c r="F227" s="143"/>
      <c r="G227" s="140"/>
    </row>
    <row r="228" spans="6:7" x14ac:dyDescent="0.2">
      <c r="F228" s="143"/>
      <c r="G228" s="140"/>
    </row>
    <row r="229" spans="6:7" x14ac:dyDescent="0.2">
      <c r="F229" s="143"/>
      <c r="G229" s="140"/>
    </row>
    <row r="230" spans="6:7" x14ac:dyDescent="0.2">
      <c r="F230" s="143"/>
      <c r="G230" s="140"/>
    </row>
    <row r="231" spans="6:7" x14ac:dyDescent="0.2">
      <c r="F231" s="143"/>
      <c r="G231" s="140"/>
    </row>
    <row r="232" spans="6:7" x14ac:dyDescent="0.2">
      <c r="F232" s="143"/>
      <c r="G232" s="140"/>
    </row>
    <row r="233" spans="6:7" x14ac:dyDescent="0.2">
      <c r="F233" s="143"/>
      <c r="G233" s="140"/>
    </row>
    <row r="234" spans="6:7" x14ac:dyDescent="0.2">
      <c r="F234" s="143"/>
      <c r="G234" s="140"/>
    </row>
    <row r="235" spans="6:7" x14ac:dyDescent="0.2">
      <c r="F235" s="143"/>
      <c r="G235" s="140"/>
    </row>
    <row r="236" spans="6:7" x14ac:dyDescent="0.2">
      <c r="F236" s="143"/>
      <c r="G236" s="140"/>
    </row>
    <row r="237" spans="6:7" x14ac:dyDescent="0.2">
      <c r="F237" s="143"/>
      <c r="G237" s="140"/>
    </row>
    <row r="238" spans="6:7" x14ac:dyDescent="0.2">
      <c r="F238" s="143"/>
      <c r="G238" s="140"/>
    </row>
    <row r="239" spans="6:7" x14ac:dyDescent="0.2">
      <c r="F239" s="143"/>
      <c r="G239" s="140"/>
    </row>
    <row r="240" spans="6:7" x14ac:dyDescent="0.2">
      <c r="F240" s="143"/>
      <c r="G240" s="140"/>
    </row>
    <row r="241" spans="6:7" x14ac:dyDescent="0.2">
      <c r="F241" s="143"/>
      <c r="G241" s="140"/>
    </row>
    <row r="242" spans="6:7" x14ac:dyDescent="0.2">
      <c r="F242" s="143"/>
      <c r="G242" s="140"/>
    </row>
    <row r="243" spans="6:7" x14ac:dyDescent="0.2">
      <c r="F243" s="143"/>
      <c r="G243" s="140"/>
    </row>
    <row r="244" spans="6:7" x14ac:dyDescent="0.2">
      <c r="F244" s="143"/>
      <c r="G244" s="140"/>
    </row>
    <row r="245" spans="6:7" x14ac:dyDescent="0.2">
      <c r="F245" s="143"/>
      <c r="G245" s="140"/>
    </row>
    <row r="246" spans="6:7" x14ac:dyDescent="0.2">
      <c r="F246" s="143"/>
      <c r="G246" s="140"/>
    </row>
    <row r="247" spans="6:7" x14ac:dyDescent="0.2">
      <c r="F247" s="143"/>
      <c r="G247" s="140"/>
    </row>
    <row r="248" spans="6:7" x14ac:dyDescent="0.2">
      <c r="F248" s="143"/>
      <c r="G248" s="140"/>
    </row>
    <row r="249" spans="6:7" x14ac:dyDescent="0.2">
      <c r="F249" s="143"/>
      <c r="G249" s="140"/>
    </row>
    <row r="250" spans="6:7" x14ac:dyDescent="0.2">
      <c r="F250" s="143"/>
      <c r="G250" s="140"/>
    </row>
    <row r="251" spans="6:7" x14ac:dyDescent="0.2">
      <c r="F251" s="143"/>
      <c r="G251" s="140"/>
    </row>
    <row r="252" spans="6:7" x14ac:dyDescent="0.2">
      <c r="F252" s="143"/>
      <c r="G252" s="140"/>
    </row>
    <row r="253" spans="6:7" x14ac:dyDescent="0.2">
      <c r="F253" s="143"/>
      <c r="G253" s="140"/>
    </row>
    <row r="254" spans="6:7" x14ac:dyDescent="0.2">
      <c r="F254" s="143"/>
      <c r="G254" s="140"/>
    </row>
    <row r="255" spans="6:7" x14ac:dyDescent="0.2">
      <c r="F255" s="143"/>
      <c r="G255" s="140"/>
    </row>
    <row r="256" spans="6:7" x14ac:dyDescent="0.2">
      <c r="F256" s="143"/>
      <c r="G256" s="140"/>
    </row>
    <row r="257" spans="6:7" x14ac:dyDescent="0.2">
      <c r="F257" s="143"/>
      <c r="G257" s="140"/>
    </row>
    <row r="258" spans="6:7" x14ac:dyDescent="0.2">
      <c r="F258" s="143"/>
      <c r="G258" s="140"/>
    </row>
    <row r="259" spans="6:7" x14ac:dyDescent="0.2">
      <c r="F259" s="143"/>
      <c r="G259" s="140"/>
    </row>
    <row r="260" spans="6:7" x14ac:dyDescent="0.2">
      <c r="F260" s="143"/>
      <c r="G260" s="140"/>
    </row>
    <row r="261" spans="6:7" x14ac:dyDescent="0.2">
      <c r="F261" s="143"/>
      <c r="G261" s="140"/>
    </row>
    <row r="262" spans="6:7" x14ac:dyDescent="0.2">
      <c r="F262" s="143"/>
      <c r="G262" s="140"/>
    </row>
    <row r="263" spans="6:7" x14ac:dyDescent="0.2">
      <c r="F263" s="143"/>
      <c r="G263" s="140"/>
    </row>
    <row r="264" spans="6:7" x14ac:dyDescent="0.2">
      <c r="F264" s="143"/>
      <c r="G264" s="140"/>
    </row>
    <row r="265" spans="6:7" x14ac:dyDescent="0.2">
      <c r="F265" s="143"/>
      <c r="G265" s="140"/>
    </row>
    <row r="266" spans="6:7" x14ac:dyDescent="0.2">
      <c r="F266" s="143"/>
      <c r="G266" s="140"/>
    </row>
    <row r="267" spans="6:7" x14ac:dyDescent="0.2">
      <c r="F267" s="143"/>
      <c r="G267" s="140"/>
    </row>
    <row r="268" spans="6:7" x14ac:dyDescent="0.2">
      <c r="F268" s="143"/>
      <c r="G268" s="140"/>
    </row>
    <row r="269" spans="6:7" x14ac:dyDescent="0.2">
      <c r="F269" s="143"/>
      <c r="G269" s="140"/>
    </row>
    <row r="270" spans="6:7" x14ac:dyDescent="0.2">
      <c r="F270" s="143"/>
      <c r="G270" s="140"/>
    </row>
    <row r="271" spans="6:7" x14ac:dyDescent="0.2">
      <c r="F271" s="143"/>
      <c r="G271" s="140"/>
    </row>
    <row r="272" spans="6:7" x14ac:dyDescent="0.2">
      <c r="F272" s="143"/>
      <c r="G272" s="140"/>
    </row>
    <row r="273" spans="6:7" x14ac:dyDescent="0.2">
      <c r="F273" s="143"/>
      <c r="G273" s="140"/>
    </row>
    <row r="274" spans="6:7" x14ac:dyDescent="0.2">
      <c r="F274" s="143"/>
      <c r="G274" s="140"/>
    </row>
    <row r="275" spans="6:7" x14ac:dyDescent="0.2">
      <c r="F275" s="143"/>
      <c r="G275" s="140"/>
    </row>
    <row r="276" spans="6:7" x14ac:dyDescent="0.2">
      <c r="F276" s="143"/>
      <c r="G276" s="140"/>
    </row>
    <row r="277" spans="6:7" x14ac:dyDescent="0.2">
      <c r="F277" s="143"/>
      <c r="G277" s="140"/>
    </row>
    <row r="278" spans="6:7" x14ac:dyDescent="0.2">
      <c r="F278" s="143"/>
      <c r="G278" s="140"/>
    </row>
    <row r="279" spans="6:7" x14ac:dyDescent="0.2">
      <c r="F279" s="143"/>
      <c r="G279" s="140"/>
    </row>
    <row r="280" spans="6:7" x14ac:dyDescent="0.2">
      <c r="F280" s="143"/>
      <c r="G280" s="140"/>
    </row>
    <row r="281" spans="6:7" x14ac:dyDescent="0.2">
      <c r="F281" s="143"/>
      <c r="G281" s="140"/>
    </row>
    <row r="282" spans="6:7" x14ac:dyDescent="0.2">
      <c r="F282" s="143"/>
      <c r="G282" s="140"/>
    </row>
    <row r="283" spans="6:7" x14ac:dyDescent="0.2">
      <c r="F283" s="143"/>
      <c r="G283" s="140"/>
    </row>
    <row r="284" spans="6:7" x14ac:dyDescent="0.2">
      <c r="F284" s="143"/>
      <c r="G284" s="140"/>
    </row>
    <row r="285" spans="6:7" x14ac:dyDescent="0.2">
      <c r="F285" s="143"/>
      <c r="G285" s="140"/>
    </row>
    <row r="286" spans="6:7" x14ac:dyDescent="0.2">
      <c r="F286" s="143"/>
      <c r="G286" s="140"/>
    </row>
    <row r="287" spans="6:7" x14ac:dyDescent="0.2">
      <c r="F287" s="143"/>
      <c r="G287" s="140"/>
    </row>
    <row r="288" spans="6:7" x14ac:dyDescent="0.2">
      <c r="F288" s="143"/>
      <c r="G288" s="140"/>
    </row>
    <row r="289" spans="6:7" x14ac:dyDescent="0.2">
      <c r="F289" s="143"/>
      <c r="G289" s="140"/>
    </row>
    <row r="290" spans="6:7" x14ac:dyDescent="0.2">
      <c r="F290" s="143"/>
      <c r="G290" s="140"/>
    </row>
    <row r="291" spans="6:7" x14ac:dyDescent="0.2">
      <c r="F291" s="143"/>
      <c r="G291" s="140"/>
    </row>
    <row r="292" spans="6:7" x14ac:dyDescent="0.2">
      <c r="F292" s="143"/>
      <c r="G292" s="140"/>
    </row>
    <row r="293" spans="6:7" x14ac:dyDescent="0.2">
      <c r="F293" s="143"/>
      <c r="G293" s="140"/>
    </row>
    <row r="294" spans="6:7" x14ac:dyDescent="0.2">
      <c r="F294" s="143"/>
      <c r="G294" s="140"/>
    </row>
    <row r="295" spans="6:7" x14ac:dyDescent="0.2">
      <c r="F295" s="143"/>
      <c r="G295" s="140"/>
    </row>
    <row r="296" spans="6:7" x14ac:dyDescent="0.2">
      <c r="F296" s="143"/>
      <c r="G296" s="140"/>
    </row>
    <row r="297" spans="6:7" x14ac:dyDescent="0.2">
      <c r="F297" s="143"/>
      <c r="G297" s="140"/>
    </row>
    <row r="298" spans="6:7" x14ac:dyDescent="0.2">
      <c r="F298" s="143"/>
      <c r="G298" s="140"/>
    </row>
    <row r="299" spans="6:7" x14ac:dyDescent="0.2">
      <c r="F299" s="143"/>
      <c r="G299" s="140"/>
    </row>
    <row r="300" spans="6:7" x14ac:dyDescent="0.2">
      <c r="F300" s="143"/>
      <c r="G300" s="140"/>
    </row>
    <row r="301" spans="6:7" x14ac:dyDescent="0.2">
      <c r="F301" s="143"/>
      <c r="G301" s="140"/>
    </row>
    <row r="302" spans="6:7" x14ac:dyDescent="0.2">
      <c r="F302" s="143"/>
      <c r="G302" s="140"/>
    </row>
    <row r="303" spans="6:7" x14ac:dyDescent="0.2">
      <c r="F303" s="143"/>
      <c r="G303" s="140"/>
    </row>
    <row r="304" spans="6:7" x14ac:dyDescent="0.2">
      <c r="F304" s="143"/>
      <c r="G304" s="140"/>
    </row>
    <row r="305" spans="6:7" x14ac:dyDescent="0.2">
      <c r="F305" s="143"/>
      <c r="G305" s="140"/>
    </row>
    <row r="306" spans="6:7" x14ac:dyDescent="0.2">
      <c r="F306" s="143"/>
      <c r="G306" s="140"/>
    </row>
    <row r="307" spans="6:7" x14ac:dyDescent="0.2">
      <c r="F307" s="143"/>
      <c r="G307" s="140"/>
    </row>
    <row r="308" spans="6:7" x14ac:dyDescent="0.2">
      <c r="F308" s="143"/>
      <c r="G308" s="140"/>
    </row>
    <row r="309" spans="6:7" x14ac:dyDescent="0.2">
      <c r="F309" s="143"/>
      <c r="G309" s="140"/>
    </row>
    <row r="310" spans="6:7" x14ac:dyDescent="0.2">
      <c r="F310" s="143"/>
      <c r="G310" s="140"/>
    </row>
    <row r="311" spans="6:7" x14ac:dyDescent="0.2">
      <c r="F311" s="143"/>
      <c r="G311" s="140"/>
    </row>
    <row r="312" spans="6:7" x14ac:dyDescent="0.2">
      <c r="F312" s="143"/>
      <c r="G312" s="140"/>
    </row>
    <row r="313" spans="6:7" x14ac:dyDescent="0.2">
      <c r="F313" s="143"/>
      <c r="G313" s="140"/>
    </row>
    <row r="314" spans="6:7" x14ac:dyDescent="0.2">
      <c r="F314" s="143"/>
      <c r="G314" s="140"/>
    </row>
    <row r="315" spans="6:7" x14ac:dyDescent="0.2">
      <c r="F315" s="143"/>
      <c r="G315" s="140"/>
    </row>
    <row r="316" spans="6:7" x14ac:dyDescent="0.2">
      <c r="F316" s="143"/>
      <c r="G316" s="140"/>
    </row>
    <row r="317" spans="6:7" x14ac:dyDescent="0.2">
      <c r="F317" s="143"/>
      <c r="G317" s="140"/>
    </row>
    <row r="318" spans="6:7" x14ac:dyDescent="0.2">
      <c r="F318" s="143"/>
      <c r="G318" s="140"/>
    </row>
    <row r="319" spans="6:7" x14ac:dyDescent="0.2">
      <c r="F319" s="143"/>
      <c r="G319" s="140"/>
    </row>
    <row r="320" spans="6:7" x14ac:dyDescent="0.2">
      <c r="F320" s="143"/>
      <c r="G320" s="140"/>
    </row>
    <row r="321" spans="6:7" x14ac:dyDescent="0.2">
      <c r="F321" s="143"/>
      <c r="G321" s="140"/>
    </row>
    <row r="322" spans="6:7" x14ac:dyDescent="0.2">
      <c r="F322" s="143"/>
      <c r="G322" s="140"/>
    </row>
    <row r="323" spans="6:7" x14ac:dyDescent="0.2">
      <c r="F323" s="143"/>
      <c r="G323" s="140"/>
    </row>
    <row r="324" spans="6:7" x14ac:dyDescent="0.2">
      <c r="F324" s="143"/>
      <c r="G324" s="140"/>
    </row>
    <row r="325" spans="6:7" x14ac:dyDescent="0.2">
      <c r="F325" s="143"/>
      <c r="G325" s="140"/>
    </row>
    <row r="326" spans="6:7" x14ac:dyDescent="0.2">
      <c r="F326" s="143"/>
      <c r="G326" s="140"/>
    </row>
    <row r="327" spans="6:7" x14ac:dyDescent="0.2">
      <c r="F327" s="143"/>
      <c r="G327" s="140"/>
    </row>
    <row r="328" spans="6:7" x14ac:dyDescent="0.2">
      <c r="F328" s="143"/>
      <c r="G328" s="140"/>
    </row>
    <row r="329" spans="6:7" x14ac:dyDescent="0.2">
      <c r="F329" s="143"/>
      <c r="G329" s="140"/>
    </row>
    <row r="330" spans="6:7" x14ac:dyDescent="0.2">
      <c r="F330" s="143"/>
      <c r="G330" s="140"/>
    </row>
    <row r="331" spans="6:7" x14ac:dyDescent="0.2">
      <c r="F331" s="143"/>
      <c r="G331" s="140"/>
    </row>
    <row r="332" spans="6:7" x14ac:dyDescent="0.2">
      <c r="F332" s="143"/>
      <c r="G332" s="140"/>
    </row>
    <row r="333" spans="6:7" x14ac:dyDescent="0.2">
      <c r="F333" s="143"/>
      <c r="G333" s="140"/>
    </row>
    <row r="334" spans="6:7" x14ac:dyDescent="0.2">
      <c r="F334" s="143"/>
      <c r="G334" s="140"/>
    </row>
    <row r="335" spans="6:7" x14ac:dyDescent="0.2">
      <c r="F335" s="143"/>
      <c r="G335" s="140"/>
    </row>
    <row r="336" spans="6:7" x14ac:dyDescent="0.2">
      <c r="F336" s="143"/>
      <c r="G336" s="140"/>
    </row>
    <row r="337" spans="6:7" x14ac:dyDescent="0.2">
      <c r="F337" s="143"/>
      <c r="G337" s="140"/>
    </row>
    <row r="338" spans="6:7" x14ac:dyDescent="0.2">
      <c r="F338" s="143"/>
      <c r="G338" s="140"/>
    </row>
    <row r="339" spans="6:7" x14ac:dyDescent="0.2">
      <c r="F339" s="143"/>
      <c r="G339" s="140"/>
    </row>
    <row r="340" spans="6:7" x14ac:dyDescent="0.2">
      <c r="F340" s="143"/>
      <c r="G340" s="140"/>
    </row>
    <row r="341" spans="6:7" x14ac:dyDescent="0.2">
      <c r="F341" s="143"/>
      <c r="G341" s="140"/>
    </row>
    <row r="342" spans="6:7" x14ac:dyDescent="0.2">
      <c r="F342" s="143"/>
      <c r="G342" s="140"/>
    </row>
    <row r="343" spans="6:7" x14ac:dyDescent="0.2">
      <c r="F343" s="143"/>
      <c r="G343" s="140"/>
    </row>
    <row r="344" spans="6:7" x14ac:dyDescent="0.2">
      <c r="F344" s="143"/>
      <c r="G344" s="140"/>
    </row>
    <row r="345" spans="6:7" x14ac:dyDescent="0.2">
      <c r="F345" s="143"/>
      <c r="G345" s="140"/>
    </row>
    <row r="346" spans="6:7" x14ac:dyDescent="0.2">
      <c r="F346" s="143"/>
      <c r="G346" s="140"/>
    </row>
    <row r="347" spans="6:7" x14ac:dyDescent="0.2">
      <c r="F347" s="143"/>
      <c r="G347" s="140"/>
    </row>
    <row r="348" spans="6:7" x14ac:dyDescent="0.2">
      <c r="F348" s="143"/>
      <c r="G348" s="140"/>
    </row>
    <row r="349" spans="6:7" x14ac:dyDescent="0.2">
      <c r="F349" s="143"/>
      <c r="G349" s="140"/>
    </row>
    <row r="350" spans="6:7" x14ac:dyDescent="0.2">
      <c r="F350" s="143"/>
      <c r="G350" s="140"/>
    </row>
    <row r="351" spans="6:7" x14ac:dyDescent="0.2">
      <c r="F351" s="143"/>
      <c r="G351" s="140"/>
    </row>
    <row r="352" spans="6:7" x14ac:dyDescent="0.2">
      <c r="F352" s="143"/>
      <c r="G352" s="140"/>
    </row>
    <row r="353" spans="6:7" x14ac:dyDescent="0.2">
      <c r="F353" s="143"/>
      <c r="G353" s="140"/>
    </row>
    <row r="354" spans="6:7" x14ac:dyDescent="0.2">
      <c r="F354" s="143"/>
      <c r="G354" s="140"/>
    </row>
    <row r="355" spans="6:7" x14ac:dyDescent="0.2">
      <c r="F355" s="143"/>
      <c r="G355" s="140"/>
    </row>
    <row r="356" spans="6:7" x14ac:dyDescent="0.2">
      <c r="F356" s="143"/>
      <c r="G356" s="140"/>
    </row>
    <row r="357" spans="6:7" x14ac:dyDescent="0.2">
      <c r="F357" s="143"/>
      <c r="G357" s="140"/>
    </row>
    <row r="358" spans="6:7" x14ac:dyDescent="0.2">
      <c r="F358" s="143"/>
      <c r="G358" s="140"/>
    </row>
    <row r="359" spans="6:7" x14ac:dyDescent="0.2">
      <c r="F359" s="143"/>
      <c r="G359" s="140"/>
    </row>
    <row r="360" spans="6:7" x14ac:dyDescent="0.2">
      <c r="F360" s="143"/>
      <c r="G360" s="140"/>
    </row>
    <row r="361" spans="6:7" x14ac:dyDescent="0.2">
      <c r="F361" s="143"/>
      <c r="G361" s="140"/>
    </row>
    <row r="362" spans="6:7" x14ac:dyDescent="0.2">
      <c r="F362" s="143"/>
      <c r="G362" s="140"/>
    </row>
    <row r="363" spans="6:7" x14ac:dyDescent="0.2">
      <c r="F363" s="143"/>
      <c r="G363" s="140"/>
    </row>
    <row r="364" spans="6:7" x14ac:dyDescent="0.2">
      <c r="F364" s="143"/>
      <c r="G364" s="140"/>
    </row>
    <row r="365" spans="6:7" x14ac:dyDescent="0.2">
      <c r="F365" s="143"/>
      <c r="G365" s="140"/>
    </row>
    <row r="366" spans="6:7" x14ac:dyDescent="0.2">
      <c r="F366" s="143"/>
      <c r="G366" s="140"/>
    </row>
    <row r="367" spans="6:7" x14ac:dyDescent="0.2">
      <c r="F367" s="143"/>
      <c r="G367" s="140"/>
    </row>
    <row r="368" spans="6:7" x14ac:dyDescent="0.2">
      <c r="F368" s="143"/>
      <c r="G368" s="140"/>
    </row>
    <row r="369" spans="6:7" x14ac:dyDescent="0.2">
      <c r="F369" s="143"/>
      <c r="G369" s="140"/>
    </row>
    <row r="370" spans="6:7" x14ac:dyDescent="0.2">
      <c r="F370" s="143"/>
      <c r="G370" s="140"/>
    </row>
    <row r="371" spans="6:7" x14ac:dyDescent="0.2">
      <c r="F371" s="143"/>
      <c r="G371" s="140"/>
    </row>
    <row r="372" spans="6:7" x14ac:dyDescent="0.2">
      <c r="F372" s="143"/>
      <c r="G372" s="140"/>
    </row>
    <row r="373" spans="6:7" x14ac:dyDescent="0.2">
      <c r="F373" s="143"/>
      <c r="G373" s="140"/>
    </row>
    <row r="374" spans="6:7" x14ac:dyDescent="0.2">
      <c r="F374" s="143"/>
      <c r="G374" s="140"/>
    </row>
    <row r="375" spans="6:7" x14ac:dyDescent="0.2">
      <c r="F375" s="143"/>
      <c r="G375" s="140"/>
    </row>
    <row r="376" spans="6:7" x14ac:dyDescent="0.2">
      <c r="F376" s="143"/>
      <c r="G376" s="140"/>
    </row>
    <row r="377" spans="6:7" x14ac:dyDescent="0.2">
      <c r="F377" s="143"/>
      <c r="G377" s="140"/>
    </row>
    <row r="378" spans="6:7" x14ac:dyDescent="0.2">
      <c r="F378" s="143"/>
      <c r="G378" s="140"/>
    </row>
    <row r="379" spans="6:7" x14ac:dyDescent="0.2">
      <c r="F379" s="143"/>
      <c r="G379" s="140"/>
    </row>
    <row r="380" spans="6:7" x14ac:dyDescent="0.2">
      <c r="F380" s="143"/>
      <c r="G380" s="140"/>
    </row>
    <row r="381" spans="6:7" x14ac:dyDescent="0.2">
      <c r="F381" s="143"/>
      <c r="G381" s="140"/>
    </row>
    <row r="382" spans="6:7" x14ac:dyDescent="0.2">
      <c r="F382" s="143"/>
      <c r="G382" s="140"/>
    </row>
    <row r="383" spans="6:7" x14ac:dyDescent="0.2">
      <c r="F383" s="143"/>
      <c r="G383" s="140"/>
    </row>
    <row r="384" spans="6:7" x14ac:dyDescent="0.2">
      <c r="F384" s="143"/>
      <c r="G384" s="140"/>
    </row>
    <row r="385" spans="6:7" x14ac:dyDescent="0.2">
      <c r="F385" s="143"/>
      <c r="G385" s="140"/>
    </row>
    <row r="386" spans="6:7" x14ac:dyDescent="0.2">
      <c r="F386" s="143"/>
      <c r="G386" s="140"/>
    </row>
    <row r="387" spans="6:7" x14ac:dyDescent="0.2">
      <c r="F387" s="143"/>
      <c r="G387" s="140"/>
    </row>
    <row r="388" spans="6:7" x14ac:dyDescent="0.2">
      <c r="F388" s="143"/>
      <c r="G388" s="140"/>
    </row>
    <row r="389" spans="6:7" x14ac:dyDescent="0.2">
      <c r="F389" s="143"/>
      <c r="G389" s="140"/>
    </row>
    <row r="390" spans="6:7" x14ac:dyDescent="0.2">
      <c r="F390" s="143"/>
      <c r="G390" s="140"/>
    </row>
    <row r="391" spans="6:7" x14ac:dyDescent="0.2">
      <c r="F391" s="143"/>
      <c r="G391" s="140"/>
    </row>
    <row r="392" spans="6:7" x14ac:dyDescent="0.2">
      <c r="F392" s="143"/>
      <c r="G392" s="140"/>
    </row>
    <row r="393" spans="6:7" x14ac:dyDescent="0.2">
      <c r="F393" s="143"/>
      <c r="G393" s="140"/>
    </row>
    <row r="394" spans="6:7" x14ac:dyDescent="0.2">
      <c r="F394" s="143"/>
      <c r="G394" s="140"/>
    </row>
    <row r="395" spans="6:7" x14ac:dyDescent="0.2">
      <c r="F395" s="143"/>
      <c r="G395" s="140"/>
    </row>
    <row r="396" spans="6:7" x14ac:dyDescent="0.2">
      <c r="F396" s="143"/>
      <c r="G396" s="140"/>
    </row>
  </sheetData>
  <mergeCells count="15">
    <mergeCell ref="A81:C81"/>
    <mergeCell ref="D81:E81"/>
    <mergeCell ref="F8:F9"/>
    <mergeCell ref="G8:G9"/>
    <mergeCell ref="B8:C9"/>
    <mergeCell ref="A74:E74"/>
    <mergeCell ref="A75:E75"/>
    <mergeCell ref="A76:E76"/>
    <mergeCell ref="A80:C80"/>
    <mergeCell ref="D80:E80"/>
    <mergeCell ref="A3:E3"/>
    <mergeCell ref="A4:E4"/>
    <mergeCell ref="A5:E5"/>
    <mergeCell ref="A6:E6"/>
    <mergeCell ref="A8:A9"/>
  </mergeCells>
  <phoneticPr fontId="0" type="noConversion"/>
  <pageMargins left="0.94488188976377963" right="0" top="0.11811023622047245" bottom="0" header="0.23622047244094491" footer="0.15748031496062992"/>
  <pageSetup paperSize="9" scale="70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5"/>
  <sheetViews>
    <sheetView topLeftCell="A37" workbookViewId="0">
      <selection activeCell="A2" sqref="A2:D50"/>
    </sheetView>
  </sheetViews>
  <sheetFormatPr defaultRowHeight="12.75" x14ac:dyDescent="0.2"/>
  <cols>
    <col min="1" max="1" width="6.85546875" customWidth="1"/>
    <col min="2" max="2" width="48" customWidth="1"/>
    <col min="3" max="4" width="26.85546875" customWidth="1"/>
    <col min="5" max="5" width="16" style="135" customWidth="1"/>
    <col min="6" max="6" width="15.85546875" style="142" customWidth="1"/>
  </cols>
  <sheetData>
    <row r="1" spans="1:6" ht="13.5" thickBot="1" x14ac:dyDescent="0.25">
      <c r="E1" s="143"/>
      <c r="F1" s="139"/>
    </row>
    <row r="2" spans="1:6" ht="13.5" thickTop="1" x14ac:dyDescent="0.2">
      <c r="A2" s="19"/>
      <c r="B2" s="20"/>
      <c r="C2" s="20"/>
      <c r="D2" s="21"/>
      <c r="E2" s="143"/>
      <c r="F2" s="139"/>
    </row>
    <row r="3" spans="1:6" ht="20.25" x14ac:dyDescent="0.3">
      <c r="A3" s="251" t="s">
        <v>20</v>
      </c>
      <c r="B3" s="252"/>
      <c r="C3" s="252"/>
      <c r="D3" s="253"/>
      <c r="E3" s="143"/>
      <c r="F3" s="139"/>
    </row>
    <row r="4" spans="1:6" x14ac:dyDescent="0.2">
      <c r="A4" s="254" t="s">
        <v>1</v>
      </c>
      <c r="B4" s="255"/>
      <c r="C4" s="255"/>
      <c r="D4" s="256"/>
      <c r="E4" s="143"/>
      <c r="F4" s="139"/>
    </row>
    <row r="5" spans="1:6" ht="16.5" x14ac:dyDescent="0.25">
      <c r="A5" s="257" t="s">
        <v>2</v>
      </c>
      <c r="B5" s="258"/>
      <c r="C5" s="258"/>
      <c r="D5" s="259"/>
      <c r="E5" s="143"/>
      <c r="F5" s="139"/>
    </row>
    <row r="6" spans="1:6" ht="15" x14ac:dyDescent="0.2">
      <c r="A6" s="260" t="str">
        <f>Neraca!A6</f>
        <v>Tanggal 30 SEPTEMBER 2022</v>
      </c>
      <c r="B6" s="261"/>
      <c r="C6" s="261"/>
      <c r="D6" s="262"/>
      <c r="E6" s="143"/>
      <c r="F6" s="139"/>
    </row>
    <row r="7" spans="1:6" ht="15" thickBot="1" x14ac:dyDescent="0.25">
      <c r="A7" s="121"/>
      <c r="B7" s="122"/>
      <c r="C7" s="123" t="s">
        <v>3</v>
      </c>
      <c r="D7" s="124"/>
      <c r="E7" s="144"/>
      <c r="F7" s="138"/>
    </row>
    <row r="8" spans="1:6" s="25" customFormat="1" ht="15" thickTop="1" x14ac:dyDescent="0.2">
      <c r="A8" s="224" t="s">
        <v>0</v>
      </c>
      <c r="B8" s="234" t="s">
        <v>5</v>
      </c>
      <c r="C8" s="31" t="s">
        <v>12</v>
      </c>
      <c r="D8" s="31" t="s">
        <v>12</v>
      </c>
      <c r="E8" s="249" t="s">
        <v>66</v>
      </c>
      <c r="F8" s="248" t="s">
        <v>67</v>
      </c>
    </row>
    <row r="9" spans="1:6" s="25" customFormat="1" ht="15" thickBot="1" x14ac:dyDescent="0.25">
      <c r="A9" s="225"/>
      <c r="B9" s="236"/>
      <c r="C9" s="33" t="str">
        <f>Neraca!D9</f>
        <v>September 2022</v>
      </c>
      <c r="D9" s="181" t="str">
        <f>Neraca!E9</f>
        <v>September 2021</v>
      </c>
      <c r="E9" s="249"/>
      <c r="F9" s="248"/>
    </row>
    <row r="10" spans="1:6" ht="21.75" customHeight="1" thickTop="1" x14ac:dyDescent="0.25">
      <c r="A10" s="94" t="s">
        <v>18</v>
      </c>
      <c r="B10" s="84" t="s">
        <v>51</v>
      </c>
      <c r="C10" s="168"/>
      <c r="D10" s="177"/>
      <c r="E10" s="136"/>
      <c r="F10" s="141"/>
    </row>
    <row r="11" spans="1:6" ht="15" x14ac:dyDescent="0.25">
      <c r="A11" s="13"/>
      <c r="B11" s="44" t="s">
        <v>112</v>
      </c>
      <c r="C11" s="86"/>
      <c r="D11" s="178"/>
      <c r="E11" s="137"/>
      <c r="F11" s="145"/>
    </row>
    <row r="12" spans="1:6" ht="15" x14ac:dyDescent="0.25">
      <c r="A12" s="13"/>
      <c r="B12" s="44" t="s">
        <v>113</v>
      </c>
      <c r="C12" s="86">
        <v>2736742</v>
      </c>
      <c r="D12" s="86">
        <v>2758526</v>
      </c>
      <c r="E12" s="137">
        <f t="shared" ref="E12" si="0">C12-D12</f>
        <v>-21784</v>
      </c>
      <c r="F12" s="145">
        <f>E12/D12*100/100</f>
        <v>-7.8969710635317554E-3</v>
      </c>
    </row>
    <row r="13" spans="1:6" ht="15" x14ac:dyDescent="0.25">
      <c r="A13" s="13"/>
      <c r="B13" s="44" t="s">
        <v>114</v>
      </c>
      <c r="C13" s="86">
        <v>143639</v>
      </c>
      <c r="D13" s="86">
        <v>110619</v>
      </c>
      <c r="E13" s="137">
        <f t="shared" ref="E13:E39" si="1">C13-D13</f>
        <v>33020</v>
      </c>
      <c r="F13" s="145">
        <f t="shared" ref="F13:F39" si="2">E13/D13*100/100</f>
        <v>0.29850206564875836</v>
      </c>
    </row>
    <row r="14" spans="1:6" ht="15" x14ac:dyDescent="0.25">
      <c r="A14" s="13"/>
      <c r="B14" s="44" t="s">
        <v>115</v>
      </c>
      <c r="C14" s="86">
        <v>0</v>
      </c>
      <c r="D14" s="86">
        <v>0</v>
      </c>
      <c r="E14" s="137">
        <f t="shared" si="1"/>
        <v>0</v>
      </c>
      <c r="F14" s="145" t="e">
        <f t="shared" si="2"/>
        <v>#DIV/0!</v>
      </c>
    </row>
    <row r="15" spans="1:6" ht="15" x14ac:dyDescent="0.25">
      <c r="A15" s="13"/>
      <c r="B15" s="44" t="s">
        <v>116</v>
      </c>
      <c r="C15" s="86">
        <f>SUM(C12:C14)</f>
        <v>2880381</v>
      </c>
      <c r="D15" s="86">
        <f>SUM(D12:D14)</f>
        <v>2869145</v>
      </c>
      <c r="E15" s="137">
        <f t="shared" si="1"/>
        <v>11236</v>
      </c>
      <c r="F15" s="145">
        <f t="shared" si="2"/>
        <v>3.9161492360964677E-3</v>
      </c>
    </row>
    <row r="16" spans="1:6" ht="15" x14ac:dyDescent="0.25">
      <c r="A16" s="13"/>
      <c r="B16" s="189" t="s">
        <v>156</v>
      </c>
      <c r="C16" s="86">
        <v>498035</v>
      </c>
      <c r="D16" s="86">
        <v>641627</v>
      </c>
      <c r="E16" s="137">
        <f t="shared" si="1"/>
        <v>-143592</v>
      </c>
      <c r="F16" s="145"/>
    </row>
    <row r="17" spans="1:6" ht="15" x14ac:dyDescent="0.25">
      <c r="A17" s="13"/>
      <c r="B17" s="190" t="s">
        <v>52</v>
      </c>
      <c r="C17" s="86">
        <f>C15+C16</f>
        <v>3378416</v>
      </c>
      <c r="D17" s="86">
        <f>D15+D16</f>
        <v>3510772</v>
      </c>
      <c r="E17" s="137">
        <f t="shared" si="1"/>
        <v>-132356</v>
      </c>
      <c r="F17" s="145"/>
    </row>
    <row r="18" spans="1:6" ht="21.75" customHeight="1" x14ac:dyDescent="0.25">
      <c r="A18" s="87" t="s">
        <v>19</v>
      </c>
      <c r="B18" s="82" t="s">
        <v>54</v>
      </c>
      <c r="C18" s="86"/>
      <c r="D18" s="86"/>
      <c r="E18" s="137">
        <f t="shared" si="1"/>
        <v>0</v>
      </c>
      <c r="F18" s="145" t="e">
        <f t="shared" si="2"/>
        <v>#DIV/0!</v>
      </c>
    </row>
    <row r="19" spans="1:6" ht="13.5" customHeight="1" x14ac:dyDescent="0.25">
      <c r="A19" s="15"/>
      <c r="B19" s="189" t="s">
        <v>157</v>
      </c>
      <c r="C19" s="86"/>
      <c r="D19" s="86"/>
      <c r="E19" s="137">
        <f t="shared" si="1"/>
        <v>0</v>
      </c>
      <c r="F19" s="145"/>
    </row>
    <row r="20" spans="1:6" ht="13.5" customHeight="1" x14ac:dyDescent="0.25">
      <c r="A20" s="15"/>
      <c r="B20" s="189" t="s">
        <v>113</v>
      </c>
      <c r="C20" s="86">
        <v>401005</v>
      </c>
      <c r="D20" s="86">
        <v>587211</v>
      </c>
      <c r="E20" s="137">
        <f t="shared" si="1"/>
        <v>-186206</v>
      </c>
      <c r="F20" s="145"/>
    </row>
    <row r="21" spans="1:6" ht="13.5" customHeight="1" x14ac:dyDescent="0.25">
      <c r="A21" s="15"/>
      <c r="B21" s="189" t="s">
        <v>158</v>
      </c>
      <c r="C21" s="86">
        <v>0</v>
      </c>
      <c r="D21" s="86">
        <v>0</v>
      </c>
      <c r="E21" s="137">
        <f t="shared" si="1"/>
        <v>0</v>
      </c>
      <c r="F21" s="145"/>
    </row>
    <row r="22" spans="1:6" ht="14.25" x14ac:dyDescent="0.2">
      <c r="A22" s="14"/>
      <c r="B22" s="44" t="s">
        <v>117</v>
      </c>
      <c r="C22" s="86">
        <v>480648</v>
      </c>
      <c r="D22" s="86">
        <v>506529</v>
      </c>
      <c r="E22" s="137">
        <f t="shared" si="1"/>
        <v>-25881</v>
      </c>
      <c r="F22" s="145">
        <f t="shared" si="2"/>
        <v>-5.1094804048731665E-2</v>
      </c>
    </row>
    <row r="23" spans="1:6" ht="14.25" x14ac:dyDescent="0.2">
      <c r="A23" s="14"/>
      <c r="B23" s="44" t="s">
        <v>118</v>
      </c>
      <c r="C23" s="86">
        <v>195</v>
      </c>
      <c r="D23" s="86">
        <v>7553</v>
      </c>
      <c r="E23" s="137">
        <f t="shared" si="1"/>
        <v>-7358</v>
      </c>
      <c r="F23" s="145">
        <f t="shared" si="2"/>
        <v>-0.97418244406196208</v>
      </c>
    </row>
    <row r="24" spans="1:6" ht="14.25" x14ac:dyDescent="0.2">
      <c r="A24" s="14"/>
      <c r="B24" s="44" t="s">
        <v>119</v>
      </c>
      <c r="C24" s="86">
        <v>0</v>
      </c>
      <c r="D24" s="86">
        <v>0</v>
      </c>
      <c r="E24" s="137">
        <f t="shared" si="1"/>
        <v>0</v>
      </c>
      <c r="F24" s="145" t="e">
        <f t="shared" si="2"/>
        <v>#DIV/0!</v>
      </c>
    </row>
    <row r="25" spans="1:6" ht="14.25" x14ac:dyDescent="0.2">
      <c r="A25" s="14"/>
      <c r="B25" s="44" t="s">
        <v>120</v>
      </c>
      <c r="C25" s="86">
        <v>1452520</v>
      </c>
      <c r="D25" s="86">
        <v>1467765</v>
      </c>
      <c r="E25" s="137">
        <f t="shared" si="1"/>
        <v>-15245</v>
      </c>
      <c r="F25" s="145">
        <f t="shared" si="2"/>
        <v>-1.0386540079644901E-2</v>
      </c>
    </row>
    <row r="26" spans="1:6" ht="14.25" x14ac:dyDescent="0.2">
      <c r="A26" s="14"/>
      <c r="B26" s="44" t="s">
        <v>121</v>
      </c>
      <c r="C26" s="86">
        <v>62362</v>
      </c>
      <c r="D26" s="86">
        <v>344300</v>
      </c>
      <c r="E26" s="137">
        <f t="shared" si="1"/>
        <v>-281938</v>
      </c>
      <c r="F26" s="145">
        <f t="shared" si="2"/>
        <v>-0.81887307580598323</v>
      </c>
    </row>
    <row r="27" spans="1:6" s="110" customFormat="1" ht="15" x14ac:dyDescent="0.25">
      <c r="A27" s="15"/>
      <c r="B27" s="82" t="s">
        <v>55</v>
      </c>
      <c r="C27" s="83">
        <f>SUM(C20:C26)</f>
        <v>2396730</v>
      </c>
      <c r="D27" s="85">
        <f>SUM(D20:D26)</f>
        <v>2913358</v>
      </c>
      <c r="E27" s="137">
        <f t="shared" si="1"/>
        <v>-516628</v>
      </c>
      <c r="F27" s="145">
        <f t="shared" si="2"/>
        <v>-0.17733076401870282</v>
      </c>
    </row>
    <row r="28" spans="1:6" s="110" customFormat="1" ht="15" x14ac:dyDescent="0.25">
      <c r="A28" s="15"/>
      <c r="B28" s="82" t="s">
        <v>122</v>
      </c>
      <c r="C28" s="85">
        <v>981686</v>
      </c>
      <c r="D28" s="85">
        <v>597414</v>
      </c>
      <c r="E28" s="137">
        <f t="shared" si="1"/>
        <v>384272</v>
      </c>
      <c r="F28" s="145">
        <f t="shared" si="2"/>
        <v>0.6432256358237336</v>
      </c>
    </row>
    <row r="29" spans="1:6" s="110" customFormat="1" ht="15" x14ac:dyDescent="0.25">
      <c r="A29" s="15"/>
      <c r="B29" s="190" t="s">
        <v>159</v>
      </c>
      <c r="C29" s="85"/>
      <c r="D29" s="85"/>
      <c r="E29" s="137">
        <f t="shared" si="1"/>
        <v>0</v>
      </c>
      <c r="F29" s="145" t="e">
        <f t="shared" si="2"/>
        <v>#DIV/0!</v>
      </c>
    </row>
    <row r="30" spans="1:6" ht="14.25" x14ac:dyDescent="0.2">
      <c r="A30" s="14"/>
      <c r="B30" s="44" t="s">
        <v>53</v>
      </c>
      <c r="C30" s="86">
        <v>11898</v>
      </c>
      <c r="D30" s="86">
        <v>77949</v>
      </c>
      <c r="E30" s="137">
        <f t="shared" si="1"/>
        <v>-66051</v>
      </c>
      <c r="F30" s="145">
        <f t="shared" si="2"/>
        <v>-0.84736173652003233</v>
      </c>
    </row>
    <row r="31" spans="1:6" ht="14.25" x14ac:dyDescent="0.2">
      <c r="A31" s="14"/>
      <c r="B31" s="44" t="s">
        <v>123</v>
      </c>
      <c r="C31" s="86"/>
      <c r="D31" s="86"/>
      <c r="E31" s="137">
        <f t="shared" si="1"/>
        <v>0</v>
      </c>
      <c r="F31" s="145" t="e">
        <f t="shared" si="2"/>
        <v>#DIV/0!</v>
      </c>
    </row>
    <row r="32" spans="1:6" ht="14.25" x14ac:dyDescent="0.2">
      <c r="A32" s="14"/>
      <c r="B32" s="44" t="s">
        <v>124</v>
      </c>
      <c r="C32" s="86">
        <v>0</v>
      </c>
      <c r="D32" s="86">
        <v>0</v>
      </c>
      <c r="E32" s="137">
        <f t="shared" si="1"/>
        <v>0</v>
      </c>
      <c r="F32" s="145" t="e">
        <f t="shared" si="2"/>
        <v>#DIV/0!</v>
      </c>
    </row>
    <row r="33" spans="1:6" ht="14.25" x14ac:dyDescent="0.2">
      <c r="A33" s="14"/>
      <c r="B33" s="44" t="s">
        <v>125</v>
      </c>
      <c r="C33" s="86">
        <v>35467</v>
      </c>
      <c r="D33" s="86">
        <v>37038</v>
      </c>
      <c r="E33" s="137">
        <f t="shared" si="1"/>
        <v>-1571</v>
      </c>
      <c r="F33" s="145">
        <f t="shared" si="2"/>
        <v>-4.2415897186673143E-2</v>
      </c>
    </row>
    <row r="34" spans="1:6" s="110" customFormat="1" ht="15" x14ac:dyDescent="0.25">
      <c r="A34" s="15"/>
      <c r="B34" s="82" t="s">
        <v>126</v>
      </c>
      <c r="C34" s="85">
        <f>C30-C33</f>
        <v>-23569</v>
      </c>
      <c r="D34" s="85">
        <f>D30-D33</f>
        <v>40911</v>
      </c>
      <c r="E34" s="137">
        <f t="shared" si="1"/>
        <v>-64480</v>
      </c>
      <c r="F34" s="145">
        <f t="shared" si="2"/>
        <v>-1.5761042262472196</v>
      </c>
    </row>
    <row r="35" spans="1:6" s="110" customFormat="1" ht="15" x14ac:dyDescent="0.25">
      <c r="A35" s="15"/>
      <c r="B35" s="82" t="s">
        <v>127</v>
      </c>
      <c r="C35" s="85"/>
      <c r="D35" s="85"/>
      <c r="E35" s="137">
        <f t="shared" si="1"/>
        <v>0</v>
      </c>
      <c r="F35" s="145" t="e">
        <f t="shared" si="2"/>
        <v>#DIV/0!</v>
      </c>
    </row>
    <row r="36" spans="1:6" s="110" customFormat="1" ht="15" x14ac:dyDescent="0.25">
      <c r="A36" s="15"/>
      <c r="B36" s="82" t="s">
        <v>128</v>
      </c>
      <c r="C36" s="85">
        <f>C17-C27+C34</f>
        <v>958117</v>
      </c>
      <c r="D36" s="85">
        <f>D17-D27+D34</f>
        <v>638325</v>
      </c>
      <c r="E36" s="137">
        <f t="shared" si="1"/>
        <v>319792</v>
      </c>
      <c r="F36" s="145">
        <f t="shared" si="2"/>
        <v>0.50098617475423957</v>
      </c>
    </row>
    <row r="37" spans="1:6" s="110" customFormat="1" ht="15" x14ac:dyDescent="0.25">
      <c r="A37" s="15"/>
      <c r="B37" s="82" t="s">
        <v>129</v>
      </c>
      <c r="C37" s="85">
        <v>117651</v>
      </c>
      <c r="D37" s="85">
        <v>77863</v>
      </c>
      <c r="E37" s="137">
        <f t="shared" si="1"/>
        <v>39788</v>
      </c>
      <c r="F37" s="145">
        <f t="shared" si="2"/>
        <v>0.5110000899014937</v>
      </c>
    </row>
    <row r="38" spans="1:6" s="110" customFormat="1" ht="15" x14ac:dyDescent="0.25">
      <c r="A38" s="15"/>
      <c r="B38" s="82" t="s">
        <v>130</v>
      </c>
      <c r="C38" s="85">
        <f>C36-C37</f>
        <v>840466</v>
      </c>
      <c r="D38" s="85">
        <f>D36-D37</f>
        <v>560462</v>
      </c>
      <c r="E38" s="137">
        <f t="shared" si="1"/>
        <v>280004</v>
      </c>
      <c r="F38" s="145">
        <f t="shared" si="2"/>
        <v>0.49959497700111688</v>
      </c>
    </row>
    <row r="39" spans="1:6" ht="2.25" customHeight="1" thickBot="1" x14ac:dyDescent="0.3">
      <c r="A39" s="16"/>
      <c r="B39" s="17"/>
      <c r="C39" s="22"/>
      <c r="D39" s="182"/>
      <c r="E39" s="137">
        <f t="shared" si="1"/>
        <v>0</v>
      </c>
      <c r="F39" s="145" t="e">
        <f t="shared" si="2"/>
        <v>#DIV/0!</v>
      </c>
    </row>
    <row r="40" spans="1:6" ht="15" thickTop="1" x14ac:dyDescent="0.2">
      <c r="A40" s="153"/>
      <c r="B40" s="154"/>
      <c r="C40" s="154"/>
      <c r="D40" s="161"/>
      <c r="E40" s="146"/>
      <c r="F40" s="147"/>
    </row>
    <row r="41" spans="1:6" ht="14.25" x14ac:dyDescent="0.2">
      <c r="A41" s="166"/>
      <c r="B41" s="165"/>
      <c r="C41" s="165"/>
      <c r="D41" s="175"/>
      <c r="E41" s="146"/>
      <c r="F41" s="147"/>
    </row>
    <row r="42" spans="1:6" ht="14.25" x14ac:dyDescent="0.2">
      <c r="A42" s="238" t="s">
        <v>177</v>
      </c>
      <c r="B42" s="239"/>
      <c r="C42" s="239"/>
      <c r="D42" s="240"/>
      <c r="E42" s="206"/>
      <c r="F42" s="147"/>
    </row>
    <row r="43" spans="1:6" ht="14.25" x14ac:dyDescent="0.2">
      <c r="A43" s="238" t="s">
        <v>1</v>
      </c>
      <c r="B43" s="239"/>
      <c r="C43" s="239"/>
      <c r="D43" s="240"/>
      <c r="E43" s="206"/>
      <c r="F43" s="147"/>
    </row>
    <row r="44" spans="1:6" ht="20.25" x14ac:dyDescent="0.3">
      <c r="A44" s="241" t="s">
        <v>2</v>
      </c>
      <c r="B44" s="242"/>
      <c r="C44" s="242"/>
      <c r="D44" s="243"/>
      <c r="E44" s="208"/>
      <c r="F44" s="147"/>
    </row>
    <row r="45" spans="1:6" ht="20.25" x14ac:dyDescent="0.3">
      <c r="A45" s="199"/>
      <c r="B45" s="200"/>
      <c r="C45" s="200"/>
      <c r="D45" s="201"/>
      <c r="E45" s="199"/>
      <c r="F45" s="147"/>
    </row>
    <row r="46" spans="1:6" ht="14.25" x14ac:dyDescent="0.2">
      <c r="A46" s="198"/>
      <c r="B46" s="202"/>
      <c r="C46" s="202"/>
      <c r="D46" s="203"/>
      <c r="E46" s="198"/>
      <c r="F46" s="147"/>
    </row>
    <row r="47" spans="1:6" ht="14.25" x14ac:dyDescent="0.2">
      <c r="A47" s="184"/>
      <c r="B47" s="204"/>
      <c r="C47" s="204"/>
      <c r="D47" s="205"/>
      <c r="E47" s="184"/>
      <c r="F47" s="147"/>
    </row>
    <row r="48" spans="1:6" ht="14.25" x14ac:dyDescent="0.2">
      <c r="A48" s="184"/>
      <c r="B48" s="204"/>
      <c r="C48" s="204"/>
      <c r="D48" s="205"/>
      <c r="E48" s="184"/>
      <c r="F48" s="147"/>
    </row>
    <row r="49" spans="1:6" ht="14.25" x14ac:dyDescent="0.2">
      <c r="A49" s="244" t="s">
        <v>141</v>
      </c>
      <c r="B49" s="245"/>
      <c r="C49" s="245" t="s">
        <v>167</v>
      </c>
      <c r="D49" s="263"/>
      <c r="E49" s="209"/>
      <c r="F49" s="147"/>
    </row>
    <row r="50" spans="1:6" ht="15" thickBot="1" x14ac:dyDescent="0.25">
      <c r="A50" s="226" t="s">
        <v>155</v>
      </c>
      <c r="B50" s="227"/>
      <c r="C50" s="227" t="s">
        <v>170</v>
      </c>
      <c r="D50" s="264"/>
      <c r="E50" s="206"/>
      <c r="F50" s="147"/>
    </row>
    <row r="51" spans="1:6" ht="15" thickTop="1" x14ac:dyDescent="0.2">
      <c r="A51" s="250"/>
      <c r="B51" s="250"/>
      <c r="C51" s="250"/>
      <c r="D51" s="250"/>
      <c r="E51" s="146"/>
      <c r="F51" s="147"/>
    </row>
    <row r="52" spans="1:6" ht="14.25" x14ac:dyDescent="0.2">
      <c r="E52" s="146"/>
      <c r="F52" s="147"/>
    </row>
    <row r="53" spans="1:6" ht="14.25" x14ac:dyDescent="0.2">
      <c r="E53" s="146"/>
      <c r="F53" s="147"/>
    </row>
    <row r="54" spans="1:6" ht="14.25" x14ac:dyDescent="0.2">
      <c r="E54" s="146"/>
      <c r="F54" s="147"/>
    </row>
    <row r="55" spans="1:6" ht="14.25" x14ac:dyDescent="0.2">
      <c r="E55" s="146"/>
      <c r="F55" s="147"/>
    </row>
    <row r="56" spans="1:6" ht="14.25" x14ac:dyDescent="0.2">
      <c r="E56" s="146"/>
      <c r="F56" s="147"/>
    </row>
    <row r="57" spans="1:6" ht="14.25" x14ac:dyDescent="0.2">
      <c r="E57" s="146"/>
      <c r="F57" s="147"/>
    </row>
    <row r="58" spans="1:6" ht="14.25" x14ac:dyDescent="0.2">
      <c r="E58" s="146"/>
      <c r="F58" s="147"/>
    </row>
    <row r="59" spans="1:6" ht="14.25" x14ac:dyDescent="0.2">
      <c r="E59" s="146"/>
      <c r="F59" s="147"/>
    </row>
    <row r="60" spans="1:6" ht="14.25" x14ac:dyDescent="0.2">
      <c r="E60" s="146"/>
      <c r="F60" s="147"/>
    </row>
    <row r="61" spans="1:6" ht="14.25" x14ac:dyDescent="0.2">
      <c r="E61" s="146"/>
      <c r="F61" s="147"/>
    </row>
    <row r="62" spans="1:6" ht="14.25" x14ac:dyDescent="0.2">
      <c r="E62" s="146"/>
      <c r="F62" s="147"/>
    </row>
    <row r="63" spans="1:6" x14ac:dyDescent="0.2">
      <c r="E63" s="143"/>
      <c r="F63" s="140"/>
    </row>
    <row r="64" spans="1:6" x14ac:dyDescent="0.2">
      <c r="E64" s="143"/>
      <c r="F64" s="140"/>
    </row>
    <row r="65" spans="5:6" x14ac:dyDescent="0.2">
      <c r="E65" s="143"/>
      <c r="F65" s="140"/>
    </row>
    <row r="66" spans="5:6" x14ac:dyDescent="0.2">
      <c r="E66" s="143"/>
      <c r="F66" s="140"/>
    </row>
    <row r="67" spans="5:6" x14ac:dyDescent="0.2">
      <c r="E67" s="143"/>
      <c r="F67" s="140"/>
    </row>
    <row r="68" spans="5:6" x14ac:dyDescent="0.2">
      <c r="E68" s="143"/>
      <c r="F68" s="140"/>
    </row>
    <row r="69" spans="5:6" x14ac:dyDescent="0.2">
      <c r="E69" s="143"/>
      <c r="F69" s="140"/>
    </row>
    <row r="70" spans="5:6" x14ac:dyDescent="0.2">
      <c r="E70" s="143"/>
      <c r="F70" s="140"/>
    </row>
    <row r="71" spans="5:6" x14ac:dyDescent="0.2">
      <c r="E71" s="143"/>
      <c r="F71" s="140"/>
    </row>
    <row r="72" spans="5:6" x14ac:dyDescent="0.2">
      <c r="E72" s="143"/>
      <c r="F72" s="140"/>
    </row>
    <row r="73" spans="5:6" x14ac:dyDescent="0.2">
      <c r="E73" s="143"/>
      <c r="F73" s="140"/>
    </row>
    <row r="74" spans="5:6" x14ac:dyDescent="0.2">
      <c r="E74" s="143"/>
      <c r="F74" s="140"/>
    </row>
    <row r="75" spans="5:6" x14ac:dyDescent="0.2">
      <c r="E75" s="143"/>
      <c r="F75" s="140"/>
    </row>
    <row r="76" spans="5:6" x14ac:dyDescent="0.2">
      <c r="E76" s="143"/>
      <c r="F76" s="140"/>
    </row>
    <row r="77" spans="5:6" x14ac:dyDescent="0.2">
      <c r="E77" s="143"/>
      <c r="F77" s="140"/>
    </row>
    <row r="78" spans="5:6" x14ac:dyDescent="0.2">
      <c r="E78" s="143"/>
      <c r="F78" s="140"/>
    </row>
    <row r="79" spans="5:6" x14ac:dyDescent="0.2">
      <c r="E79" s="143"/>
      <c r="F79" s="140"/>
    </row>
    <row r="80" spans="5:6" x14ac:dyDescent="0.2">
      <c r="E80" s="143"/>
      <c r="F80" s="140"/>
    </row>
    <row r="81" spans="5:6" x14ac:dyDescent="0.2">
      <c r="E81" s="143"/>
      <c r="F81" s="140"/>
    </row>
    <row r="82" spans="5:6" x14ac:dyDescent="0.2">
      <c r="E82" s="143"/>
      <c r="F82" s="140"/>
    </row>
    <row r="83" spans="5:6" x14ac:dyDescent="0.2">
      <c r="E83" s="143"/>
      <c r="F83" s="140"/>
    </row>
    <row r="84" spans="5:6" x14ac:dyDescent="0.2">
      <c r="E84" s="143"/>
      <c r="F84" s="140"/>
    </row>
    <row r="85" spans="5:6" x14ac:dyDescent="0.2">
      <c r="E85" s="143"/>
      <c r="F85" s="140"/>
    </row>
    <row r="86" spans="5:6" x14ac:dyDescent="0.2">
      <c r="E86" s="143"/>
      <c r="F86" s="140"/>
    </row>
    <row r="87" spans="5:6" x14ac:dyDescent="0.2">
      <c r="E87" s="143"/>
      <c r="F87" s="140"/>
    </row>
    <row r="88" spans="5:6" x14ac:dyDescent="0.2">
      <c r="E88" s="143"/>
      <c r="F88" s="140"/>
    </row>
    <row r="89" spans="5:6" x14ac:dyDescent="0.2">
      <c r="E89" s="143"/>
      <c r="F89" s="140"/>
    </row>
    <row r="90" spans="5:6" x14ac:dyDescent="0.2">
      <c r="E90" s="143"/>
      <c r="F90" s="140"/>
    </row>
    <row r="91" spans="5:6" x14ac:dyDescent="0.2">
      <c r="E91" s="143"/>
      <c r="F91" s="140"/>
    </row>
    <row r="92" spans="5:6" x14ac:dyDescent="0.2">
      <c r="E92" s="143"/>
      <c r="F92" s="140"/>
    </row>
    <row r="93" spans="5:6" x14ac:dyDescent="0.2">
      <c r="E93" s="143"/>
      <c r="F93" s="140"/>
    </row>
    <row r="94" spans="5:6" x14ac:dyDescent="0.2">
      <c r="E94" s="143"/>
      <c r="F94" s="140"/>
    </row>
    <row r="95" spans="5:6" x14ac:dyDescent="0.2">
      <c r="E95" s="143"/>
      <c r="F95" s="140"/>
    </row>
    <row r="96" spans="5:6" x14ac:dyDescent="0.2">
      <c r="E96" s="143"/>
      <c r="F96" s="140"/>
    </row>
    <row r="97" spans="5:6" x14ac:dyDescent="0.2">
      <c r="E97" s="143"/>
      <c r="F97" s="140"/>
    </row>
    <row r="98" spans="5:6" x14ac:dyDescent="0.2">
      <c r="E98" s="143"/>
      <c r="F98" s="140"/>
    </row>
    <row r="99" spans="5:6" x14ac:dyDescent="0.2">
      <c r="E99" s="143"/>
      <c r="F99" s="140"/>
    </row>
    <row r="100" spans="5:6" x14ac:dyDescent="0.2">
      <c r="E100" s="143"/>
      <c r="F100" s="140"/>
    </row>
    <row r="101" spans="5:6" x14ac:dyDescent="0.2">
      <c r="E101" s="143"/>
      <c r="F101" s="140"/>
    </row>
    <row r="102" spans="5:6" x14ac:dyDescent="0.2">
      <c r="E102" s="143"/>
      <c r="F102" s="140"/>
    </row>
    <row r="103" spans="5:6" x14ac:dyDescent="0.2">
      <c r="E103" s="143"/>
      <c r="F103" s="140"/>
    </row>
    <row r="104" spans="5:6" x14ac:dyDescent="0.2">
      <c r="E104" s="143"/>
      <c r="F104" s="140"/>
    </row>
    <row r="105" spans="5:6" x14ac:dyDescent="0.2">
      <c r="E105" s="143"/>
      <c r="F105" s="140"/>
    </row>
    <row r="106" spans="5:6" x14ac:dyDescent="0.2">
      <c r="E106" s="143"/>
      <c r="F106" s="140"/>
    </row>
    <row r="107" spans="5:6" x14ac:dyDescent="0.2">
      <c r="E107" s="143"/>
      <c r="F107" s="140"/>
    </row>
    <row r="108" spans="5:6" x14ac:dyDescent="0.2">
      <c r="E108" s="143"/>
      <c r="F108" s="140"/>
    </row>
    <row r="109" spans="5:6" x14ac:dyDescent="0.2">
      <c r="E109" s="143"/>
      <c r="F109" s="140"/>
    </row>
    <row r="110" spans="5:6" x14ac:dyDescent="0.2">
      <c r="E110" s="143"/>
      <c r="F110" s="140"/>
    </row>
    <row r="111" spans="5:6" x14ac:dyDescent="0.2">
      <c r="E111" s="143"/>
      <c r="F111" s="140"/>
    </row>
    <row r="112" spans="5:6" x14ac:dyDescent="0.2">
      <c r="E112" s="143"/>
      <c r="F112" s="140"/>
    </row>
    <row r="113" spans="5:6" x14ac:dyDescent="0.2">
      <c r="E113" s="143"/>
      <c r="F113" s="140"/>
    </row>
    <row r="114" spans="5:6" x14ac:dyDescent="0.2">
      <c r="E114" s="143"/>
      <c r="F114" s="140"/>
    </row>
    <row r="115" spans="5:6" x14ac:dyDescent="0.2">
      <c r="E115" s="143"/>
      <c r="F115" s="140"/>
    </row>
    <row r="116" spans="5:6" x14ac:dyDescent="0.2">
      <c r="E116" s="143"/>
      <c r="F116" s="140"/>
    </row>
    <row r="117" spans="5:6" x14ac:dyDescent="0.2">
      <c r="E117" s="143"/>
      <c r="F117" s="140"/>
    </row>
    <row r="118" spans="5:6" x14ac:dyDescent="0.2">
      <c r="E118" s="143"/>
      <c r="F118" s="140"/>
    </row>
    <row r="119" spans="5:6" x14ac:dyDescent="0.2">
      <c r="E119" s="143"/>
      <c r="F119" s="140"/>
    </row>
    <row r="120" spans="5:6" x14ac:dyDescent="0.2">
      <c r="E120" s="143"/>
      <c r="F120" s="140"/>
    </row>
    <row r="121" spans="5:6" x14ac:dyDescent="0.2">
      <c r="E121" s="143"/>
      <c r="F121" s="140"/>
    </row>
    <row r="122" spans="5:6" x14ac:dyDescent="0.2">
      <c r="E122" s="143"/>
      <c r="F122" s="140"/>
    </row>
    <row r="123" spans="5:6" x14ac:dyDescent="0.2">
      <c r="E123" s="143"/>
      <c r="F123" s="140"/>
    </row>
    <row r="124" spans="5:6" x14ac:dyDescent="0.2">
      <c r="E124" s="143"/>
      <c r="F124" s="140"/>
    </row>
    <row r="125" spans="5:6" x14ac:dyDescent="0.2">
      <c r="E125" s="143"/>
      <c r="F125" s="140"/>
    </row>
    <row r="126" spans="5:6" x14ac:dyDescent="0.2">
      <c r="E126" s="143"/>
      <c r="F126" s="140"/>
    </row>
    <row r="127" spans="5:6" x14ac:dyDescent="0.2">
      <c r="E127" s="143"/>
      <c r="F127" s="140"/>
    </row>
    <row r="128" spans="5:6" x14ac:dyDescent="0.2">
      <c r="E128" s="143"/>
      <c r="F128" s="140"/>
    </row>
    <row r="129" spans="5:6" x14ac:dyDescent="0.2">
      <c r="E129" s="143"/>
      <c r="F129" s="140"/>
    </row>
    <row r="130" spans="5:6" x14ac:dyDescent="0.2">
      <c r="E130" s="143"/>
      <c r="F130" s="140"/>
    </row>
    <row r="131" spans="5:6" x14ac:dyDescent="0.2">
      <c r="E131" s="143"/>
      <c r="F131" s="140"/>
    </row>
    <row r="132" spans="5:6" x14ac:dyDescent="0.2">
      <c r="E132" s="143"/>
      <c r="F132" s="140"/>
    </row>
    <row r="133" spans="5:6" x14ac:dyDescent="0.2">
      <c r="E133" s="143"/>
      <c r="F133" s="140"/>
    </row>
    <row r="134" spans="5:6" x14ac:dyDescent="0.2">
      <c r="E134" s="143"/>
      <c r="F134" s="140"/>
    </row>
    <row r="135" spans="5:6" x14ac:dyDescent="0.2">
      <c r="E135" s="143"/>
      <c r="F135" s="140"/>
    </row>
    <row r="136" spans="5:6" x14ac:dyDescent="0.2">
      <c r="E136" s="143"/>
      <c r="F136" s="140"/>
    </row>
    <row r="137" spans="5:6" x14ac:dyDescent="0.2">
      <c r="E137" s="143"/>
      <c r="F137" s="140"/>
    </row>
    <row r="138" spans="5:6" x14ac:dyDescent="0.2">
      <c r="E138" s="143"/>
      <c r="F138" s="140"/>
    </row>
    <row r="139" spans="5:6" x14ac:dyDescent="0.2">
      <c r="E139" s="143"/>
      <c r="F139" s="140"/>
    </row>
    <row r="140" spans="5:6" x14ac:dyDescent="0.2">
      <c r="E140" s="143"/>
      <c r="F140" s="140"/>
    </row>
    <row r="141" spans="5:6" x14ac:dyDescent="0.2">
      <c r="E141" s="143"/>
      <c r="F141" s="140"/>
    </row>
    <row r="142" spans="5:6" x14ac:dyDescent="0.2">
      <c r="E142" s="143"/>
      <c r="F142" s="140"/>
    </row>
    <row r="143" spans="5:6" x14ac:dyDescent="0.2">
      <c r="E143" s="143"/>
      <c r="F143" s="140"/>
    </row>
    <row r="144" spans="5:6" x14ac:dyDescent="0.2">
      <c r="E144" s="143"/>
      <c r="F144" s="140"/>
    </row>
    <row r="145" spans="5:6" x14ac:dyDescent="0.2">
      <c r="E145" s="143"/>
      <c r="F145" s="140"/>
    </row>
    <row r="146" spans="5:6" x14ac:dyDescent="0.2">
      <c r="E146" s="143"/>
      <c r="F146" s="140"/>
    </row>
    <row r="147" spans="5:6" x14ac:dyDescent="0.2">
      <c r="E147" s="143"/>
      <c r="F147" s="140"/>
    </row>
    <row r="148" spans="5:6" x14ac:dyDescent="0.2">
      <c r="E148" s="143"/>
      <c r="F148" s="140"/>
    </row>
    <row r="149" spans="5:6" x14ac:dyDescent="0.2">
      <c r="E149" s="143"/>
      <c r="F149" s="140"/>
    </row>
    <row r="150" spans="5:6" x14ac:dyDescent="0.2">
      <c r="E150" s="143"/>
      <c r="F150" s="140"/>
    </row>
    <row r="151" spans="5:6" x14ac:dyDescent="0.2">
      <c r="E151" s="143"/>
      <c r="F151" s="140"/>
    </row>
    <row r="152" spans="5:6" x14ac:dyDescent="0.2">
      <c r="E152" s="143"/>
      <c r="F152" s="140"/>
    </row>
    <row r="153" spans="5:6" x14ac:dyDescent="0.2">
      <c r="E153" s="143"/>
      <c r="F153" s="140"/>
    </row>
    <row r="154" spans="5:6" x14ac:dyDescent="0.2">
      <c r="E154" s="143"/>
      <c r="F154" s="140"/>
    </row>
    <row r="155" spans="5:6" x14ac:dyDescent="0.2">
      <c r="E155" s="143"/>
      <c r="F155" s="140"/>
    </row>
    <row r="156" spans="5:6" x14ac:dyDescent="0.2">
      <c r="E156" s="143"/>
      <c r="F156" s="140"/>
    </row>
    <row r="157" spans="5:6" x14ac:dyDescent="0.2">
      <c r="E157" s="143"/>
      <c r="F157" s="140"/>
    </row>
    <row r="158" spans="5:6" x14ac:dyDescent="0.2">
      <c r="E158" s="143"/>
      <c r="F158" s="140"/>
    </row>
    <row r="159" spans="5:6" x14ac:dyDescent="0.2">
      <c r="E159" s="143"/>
      <c r="F159" s="140"/>
    </row>
    <row r="160" spans="5:6" x14ac:dyDescent="0.2">
      <c r="E160" s="143"/>
      <c r="F160" s="140"/>
    </row>
    <row r="161" spans="5:6" x14ac:dyDescent="0.2">
      <c r="E161" s="143"/>
      <c r="F161" s="140"/>
    </row>
    <row r="162" spans="5:6" x14ac:dyDescent="0.2">
      <c r="E162" s="143"/>
      <c r="F162" s="140"/>
    </row>
    <row r="163" spans="5:6" x14ac:dyDescent="0.2">
      <c r="E163" s="143"/>
      <c r="F163" s="140"/>
    </row>
    <row r="164" spans="5:6" x14ac:dyDescent="0.2">
      <c r="E164" s="143"/>
      <c r="F164" s="140"/>
    </row>
    <row r="165" spans="5:6" x14ac:dyDescent="0.2">
      <c r="E165" s="143"/>
      <c r="F165" s="140"/>
    </row>
    <row r="166" spans="5:6" x14ac:dyDescent="0.2">
      <c r="E166" s="143"/>
      <c r="F166" s="140"/>
    </row>
    <row r="167" spans="5:6" x14ac:dyDescent="0.2">
      <c r="E167" s="143"/>
      <c r="F167" s="140"/>
    </row>
    <row r="168" spans="5:6" x14ac:dyDescent="0.2">
      <c r="E168" s="143"/>
      <c r="F168" s="140"/>
    </row>
    <row r="169" spans="5:6" x14ac:dyDescent="0.2">
      <c r="E169" s="143"/>
      <c r="F169" s="140"/>
    </row>
    <row r="170" spans="5:6" x14ac:dyDescent="0.2">
      <c r="E170" s="143"/>
      <c r="F170" s="140"/>
    </row>
    <row r="171" spans="5:6" x14ac:dyDescent="0.2">
      <c r="E171" s="143"/>
      <c r="F171" s="140"/>
    </row>
    <row r="172" spans="5:6" x14ac:dyDescent="0.2">
      <c r="E172" s="143"/>
      <c r="F172" s="140"/>
    </row>
    <row r="173" spans="5:6" x14ac:dyDescent="0.2">
      <c r="E173" s="143"/>
      <c r="F173" s="140"/>
    </row>
    <row r="174" spans="5:6" x14ac:dyDescent="0.2">
      <c r="E174" s="143"/>
      <c r="F174" s="140"/>
    </row>
    <row r="175" spans="5:6" x14ac:dyDescent="0.2">
      <c r="E175" s="143"/>
      <c r="F175" s="140"/>
    </row>
    <row r="176" spans="5:6" x14ac:dyDescent="0.2">
      <c r="E176" s="143"/>
      <c r="F176" s="140"/>
    </row>
    <row r="177" spans="5:6" x14ac:dyDescent="0.2">
      <c r="E177" s="143"/>
      <c r="F177" s="140"/>
    </row>
    <row r="178" spans="5:6" x14ac:dyDescent="0.2">
      <c r="E178" s="143"/>
      <c r="F178" s="140"/>
    </row>
    <row r="179" spans="5:6" x14ac:dyDescent="0.2">
      <c r="E179" s="143"/>
      <c r="F179" s="140"/>
    </row>
    <row r="180" spans="5:6" x14ac:dyDescent="0.2">
      <c r="E180" s="143"/>
      <c r="F180" s="140"/>
    </row>
    <row r="181" spans="5:6" x14ac:dyDescent="0.2">
      <c r="E181" s="143"/>
      <c r="F181" s="140"/>
    </row>
    <row r="182" spans="5:6" x14ac:dyDescent="0.2">
      <c r="E182" s="143"/>
      <c r="F182" s="140"/>
    </row>
    <row r="183" spans="5:6" x14ac:dyDescent="0.2">
      <c r="E183" s="143"/>
      <c r="F183" s="140"/>
    </row>
    <row r="184" spans="5:6" x14ac:dyDescent="0.2">
      <c r="E184" s="143"/>
      <c r="F184" s="140"/>
    </row>
    <row r="185" spans="5:6" x14ac:dyDescent="0.2">
      <c r="E185" s="143"/>
      <c r="F185" s="140"/>
    </row>
    <row r="186" spans="5:6" x14ac:dyDescent="0.2">
      <c r="E186" s="143"/>
      <c r="F186" s="140"/>
    </row>
    <row r="187" spans="5:6" x14ac:dyDescent="0.2">
      <c r="E187" s="143"/>
      <c r="F187" s="140"/>
    </row>
    <row r="188" spans="5:6" x14ac:dyDescent="0.2">
      <c r="E188" s="143"/>
      <c r="F188" s="140"/>
    </row>
    <row r="189" spans="5:6" x14ac:dyDescent="0.2">
      <c r="E189" s="143"/>
      <c r="F189" s="140"/>
    </row>
    <row r="190" spans="5:6" x14ac:dyDescent="0.2">
      <c r="E190" s="143"/>
      <c r="F190" s="140"/>
    </row>
    <row r="191" spans="5:6" x14ac:dyDescent="0.2">
      <c r="E191" s="143"/>
      <c r="F191" s="140"/>
    </row>
    <row r="192" spans="5:6" x14ac:dyDescent="0.2">
      <c r="E192" s="143"/>
      <c r="F192" s="140"/>
    </row>
    <row r="193" spans="5:6" x14ac:dyDescent="0.2">
      <c r="E193" s="143"/>
      <c r="F193" s="140"/>
    </row>
    <row r="194" spans="5:6" x14ac:dyDescent="0.2">
      <c r="E194" s="143"/>
      <c r="F194" s="140"/>
    </row>
    <row r="195" spans="5:6" x14ac:dyDescent="0.2">
      <c r="E195" s="143"/>
      <c r="F195" s="140"/>
    </row>
    <row r="196" spans="5:6" x14ac:dyDescent="0.2">
      <c r="E196" s="143"/>
      <c r="F196" s="140"/>
    </row>
    <row r="197" spans="5:6" x14ac:dyDescent="0.2">
      <c r="E197" s="143"/>
      <c r="F197" s="140"/>
    </row>
    <row r="198" spans="5:6" x14ac:dyDescent="0.2">
      <c r="E198" s="143"/>
      <c r="F198" s="140"/>
    </row>
    <row r="199" spans="5:6" x14ac:dyDescent="0.2">
      <c r="E199" s="143"/>
      <c r="F199" s="140"/>
    </row>
    <row r="200" spans="5:6" x14ac:dyDescent="0.2">
      <c r="E200" s="143"/>
      <c r="F200" s="140"/>
    </row>
    <row r="201" spans="5:6" x14ac:dyDescent="0.2">
      <c r="E201" s="143"/>
      <c r="F201" s="140"/>
    </row>
    <row r="202" spans="5:6" x14ac:dyDescent="0.2">
      <c r="E202" s="143"/>
      <c r="F202" s="140"/>
    </row>
    <row r="203" spans="5:6" x14ac:dyDescent="0.2">
      <c r="E203" s="143"/>
      <c r="F203" s="140"/>
    </row>
    <row r="204" spans="5:6" x14ac:dyDescent="0.2">
      <c r="E204" s="143"/>
      <c r="F204" s="140"/>
    </row>
    <row r="205" spans="5:6" x14ac:dyDescent="0.2">
      <c r="E205" s="143"/>
      <c r="F205" s="140"/>
    </row>
    <row r="206" spans="5:6" x14ac:dyDescent="0.2">
      <c r="E206" s="143"/>
      <c r="F206" s="140"/>
    </row>
    <row r="207" spans="5:6" x14ac:dyDescent="0.2">
      <c r="E207" s="143"/>
      <c r="F207" s="140"/>
    </row>
    <row r="208" spans="5:6" x14ac:dyDescent="0.2">
      <c r="E208" s="143"/>
      <c r="F208" s="140"/>
    </row>
    <row r="209" spans="5:6" x14ac:dyDescent="0.2">
      <c r="E209" s="143"/>
      <c r="F209" s="140"/>
    </row>
    <row r="210" spans="5:6" x14ac:dyDescent="0.2">
      <c r="E210" s="143"/>
      <c r="F210" s="140"/>
    </row>
    <row r="211" spans="5:6" x14ac:dyDescent="0.2">
      <c r="E211" s="143"/>
      <c r="F211" s="140"/>
    </row>
    <row r="212" spans="5:6" x14ac:dyDescent="0.2">
      <c r="E212" s="143"/>
      <c r="F212" s="140"/>
    </row>
    <row r="213" spans="5:6" x14ac:dyDescent="0.2">
      <c r="E213" s="143"/>
      <c r="F213" s="140"/>
    </row>
    <row r="214" spans="5:6" x14ac:dyDescent="0.2">
      <c r="E214" s="143"/>
      <c r="F214" s="140"/>
    </row>
    <row r="215" spans="5:6" x14ac:dyDescent="0.2">
      <c r="E215" s="143"/>
      <c r="F215" s="140"/>
    </row>
    <row r="216" spans="5:6" x14ac:dyDescent="0.2">
      <c r="E216" s="143"/>
      <c r="F216" s="140"/>
    </row>
    <row r="217" spans="5:6" x14ac:dyDescent="0.2">
      <c r="E217" s="143"/>
      <c r="F217" s="140"/>
    </row>
    <row r="218" spans="5:6" x14ac:dyDescent="0.2">
      <c r="E218" s="143"/>
      <c r="F218" s="140"/>
    </row>
    <row r="219" spans="5:6" x14ac:dyDescent="0.2">
      <c r="E219" s="143"/>
      <c r="F219" s="140"/>
    </row>
    <row r="220" spans="5:6" x14ac:dyDescent="0.2">
      <c r="E220" s="143"/>
      <c r="F220" s="140"/>
    </row>
    <row r="221" spans="5:6" x14ac:dyDescent="0.2">
      <c r="E221" s="143"/>
      <c r="F221" s="140"/>
    </row>
    <row r="222" spans="5:6" x14ac:dyDescent="0.2">
      <c r="E222" s="143"/>
      <c r="F222" s="140"/>
    </row>
    <row r="223" spans="5:6" x14ac:dyDescent="0.2">
      <c r="E223" s="143"/>
      <c r="F223" s="140"/>
    </row>
    <row r="224" spans="5:6" x14ac:dyDescent="0.2">
      <c r="E224" s="143"/>
      <c r="F224" s="140"/>
    </row>
    <row r="225" spans="5:6" x14ac:dyDescent="0.2">
      <c r="E225" s="143"/>
      <c r="F225" s="140"/>
    </row>
    <row r="226" spans="5:6" x14ac:dyDescent="0.2">
      <c r="E226" s="143"/>
      <c r="F226" s="140"/>
    </row>
    <row r="227" spans="5:6" x14ac:dyDescent="0.2">
      <c r="E227" s="143"/>
      <c r="F227" s="140"/>
    </row>
    <row r="228" spans="5:6" x14ac:dyDescent="0.2">
      <c r="E228" s="143"/>
      <c r="F228" s="140"/>
    </row>
    <row r="229" spans="5:6" x14ac:dyDescent="0.2">
      <c r="E229" s="143"/>
      <c r="F229" s="140"/>
    </row>
    <row r="230" spans="5:6" x14ac:dyDescent="0.2">
      <c r="E230" s="143"/>
      <c r="F230" s="140"/>
    </row>
    <row r="231" spans="5:6" x14ac:dyDescent="0.2">
      <c r="E231" s="143"/>
      <c r="F231" s="140"/>
    </row>
    <row r="232" spans="5:6" x14ac:dyDescent="0.2">
      <c r="E232" s="143"/>
      <c r="F232" s="140"/>
    </row>
    <row r="233" spans="5:6" x14ac:dyDescent="0.2">
      <c r="E233" s="143"/>
      <c r="F233" s="140"/>
    </row>
    <row r="234" spans="5:6" x14ac:dyDescent="0.2">
      <c r="E234" s="143"/>
      <c r="F234" s="140"/>
    </row>
    <row r="235" spans="5:6" x14ac:dyDescent="0.2">
      <c r="E235" s="143"/>
      <c r="F235" s="140"/>
    </row>
    <row r="236" spans="5:6" x14ac:dyDescent="0.2">
      <c r="E236" s="143"/>
      <c r="F236" s="140"/>
    </row>
    <row r="237" spans="5:6" x14ac:dyDescent="0.2">
      <c r="E237" s="143"/>
      <c r="F237" s="140"/>
    </row>
    <row r="238" spans="5:6" x14ac:dyDescent="0.2">
      <c r="E238" s="143"/>
      <c r="F238" s="140"/>
    </row>
    <row r="239" spans="5:6" x14ac:dyDescent="0.2">
      <c r="E239" s="143"/>
      <c r="F239" s="140"/>
    </row>
    <row r="240" spans="5:6" x14ac:dyDescent="0.2">
      <c r="E240" s="143"/>
      <c r="F240" s="140"/>
    </row>
    <row r="241" spans="5:6" x14ac:dyDescent="0.2">
      <c r="E241" s="143"/>
      <c r="F241" s="140"/>
    </row>
    <row r="242" spans="5:6" x14ac:dyDescent="0.2">
      <c r="E242" s="143"/>
      <c r="F242" s="140"/>
    </row>
    <row r="243" spans="5:6" x14ac:dyDescent="0.2">
      <c r="E243" s="143"/>
      <c r="F243" s="140"/>
    </row>
    <row r="244" spans="5:6" x14ac:dyDescent="0.2">
      <c r="E244" s="143"/>
      <c r="F244" s="140"/>
    </row>
    <row r="245" spans="5:6" x14ac:dyDescent="0.2">
      <c r="E245" s="143"/>
      <c r="F245" s="140"/>
    </row>
    <row r="246" spans="5:6" x14ac:dyDescent="0.2">
      <c r="E246" s="143"/>
      <c r="F246" s="140"/>
    </row>
    <row r="247" spans="5:6" x14ac:dyDescent="0.2">
      <c r="E247" s="143"/>
      <c r="F247" s="140"/>
    </row>
    <row r="248" spans="5:6" x14ac:dyDescent="0.2">
      <c r="E248" s="143"/>
      <c r="F248" s="140"/>
    </row>
    <row r="249" spans="5:6" x14ac:dyDescent="0.2">
      <c r="E249" s="143"/>
      <c r="F249" s="140"/>
    </row>
    <row r="250" spans="5:6" x14ac:dyDescent="0.2">
      <c r="E250" s="143"/>
      <c r="F250" s="140"/>
    </row>
    <row r="251" spans="5:6" x14ac:dyDescent="0.2">
      <c r="E251" s="143"/>
      <c r="F251" s="140"/>
    </row>
    <row r="252" spans="5:6" x14ac:dyDescent="0.2">
      <c r="E252" s="143"/>
      <c r="F252" s="140"/>
    </row>
    <row r="253" spans="5:6" x14ac:dyDescent="0.2">
      <c r="E253" s="143"/>
      <c r="F253" s="140"/>
    </row>
    <row r="254" spans="5:6" x14ac:dyDescent="0.2">
      <c r="E254" s="143"/>
      <c r="F254" s="140"/>
    </row>
    <row r="255" spans="5:6" x14ac:dyDescent="0.2">
      <c r="E255" s="143"/>
      <c r="F255" s="140"/>
    </row>
    <row r="256" spans="5:6" x14ac:dyDescent="0.2">
      <c r="E256" s="143"/>
      <c r="F256" s="140"/>
    </row>
    <row r="257" spans="5:6" x14ac:dyDescent="0.2">
      <c r="E257" s="143"/>
      <c r="F257" s="140"/>
    </row>
    <row r="258" spans="5:6" x14ac:dyDescent="0.2">
      <c r="E258" s="143"/>
      <c r="F258" s="140"/>
    </row>
    <row r="259" spans="5:6" x14ac:dyDescent="0.2">
      <c r="E259" s="143"/>
      <c r="F259" s="140"/>
    </row>
    <row r="260" spans="5:6" x14ac:dyDescent="0.2">
      <c r="E260" s="143"/>
      <c r="F260" s="140"/>
    </row>
    <row r="261" spans="5:6" x14ac:dyDescent="0.2">
      <c r="E261" s="143"/>
      <c r="F261" s="140"/>
    </row>
    <row r="262" spans="5:6" x14ac:dyDescent="0.2">
      <c r="E262" s="143"/>
      <c r="F262" s="140"/>
    </row>
    <row r="263" spans="5:6" x14ac:dyDescent="0.2">
      <c r="E263" s="143"/>
      <c r="F263" s="140"/>
    </row>
    <row r="264" spans="5:6" x14ac:dyDescent="0.2">
      <c r="E264" s="143"/>
      <c r="F264" s="140"/>
    </row>
    <row r="265" spans="5:6" x14ac:dyDescent="0.2">
      <c r="E265" s="143"/>
      <c r="F265" s="140"/>
    </row>
    <row r="266" spans="5:6" x14ac:dyDescent="0.2">
      <c r="E266" s="143"/>
      <c r="F266" s="140"/>
    </row>
    <row r="267" spans="5:6" x14ac:dyDescent="0.2">
      <c r="E267" s="143"/>
      <c r="F267" s="140"/>
    </row>
    <row r="268" spans="5:6" x14ac:dyDescent="0.2">
      <c r="E268" s="143"/>
      <c r="F268" s="140"/>
    </row>
    <row r="269" spans="5:6" x14ac:dyDescent="0.2">
      <c r="E269" s="143"/>
      <c r="F269" s="140"/>
    </row>
    <row r="270" spans="5:6" x14ac:dyDescent="0.2">
      <c r="E270" s="143"/>
      <c r="F270" s="140"/>
    </row>
    <row r="271" spans="5:6" x14ac:dyDescent="0.2">
      <c r="E271" s="143"/>
      <c r="F271" s="140"/>
    </row>
    <row r="272" spans="5:6" x14ac:dyDescent="0.2">
      <c r="E272" s="143"/>
      <c r="F272" s="140"/>
    </row>
    <row r="273" spans="5:6" x14ac:dyDescent="0.2">
      <c r="E273" s="143"/>
      <c r="F273" s="140"/>
    </row>
    <row r="274" spans="5:6" x14ac:dyDescent="0.2">
      <c r="E274" s="143"/>
      <c r="F274" s="140"/>
    </row>
    <row r="275" spans="5:6" x14ac:dyDescent="0.2">
      <c r="E275" s="143"/>
      <c r="F275" s="140"/>
    </row>
    <row r="276" spans="5:6" x14ac:dyDescent="0.2">
      <c r="E276" s="143"/>
      <c r="F276" s="140"/>
    </row>
    <row r="277" spans="5:6" x14ac:dyDescent="0.2">
      <c r="E277" s="143"/>
      <c r="F277" s="140"/>
    </row>
    <row r="278" spans="5:6" x14ac:dyDescent="0.2">
      <c r="E278" s="143"/>
      <c r="F278" s="140"/>
    </row>
    <row r="279" spans="5:6" x14ac:dyDescent="0.2">
      <c r="E279" s="143"/>
      <c r="F279" s="140"/>
    </row>
    <row r="280" spans="5:6" x14ac:dyDescent="0.2">
      <c r="E280" s="143"/>
      <c r="F280" s="140"/>
    </row>
    <row r="281" spans="5:6" x14ac:dyDescent="0.2">
      <c r="E281" s="143"/>
      <c r="F281" s="140"/>
    </row>
    <row r="282" spans="5:6" x14ac:dyDescent="0.2">
      <c r="E282" s="143"/>
      <c r="F282" s="140"/>
    </row>
    <row r="283" spans="5:6" x14ac:dyDescent="0.2">
      <c r="E283" s="143"/>
      <c r="F283" s="140"/>
    </row>
    <row r="284" spans="5:6" x14ac:dyDescent="0.2">
      <c r="E284" s="143"/>
      <c r="F284" s="140"/>
    </row>
    <row r="285" spans="5:6" x14ac:dyDescent="0.2">
      <c r="E285" s="143"/>
      <c r="F285" s="140"/>
    </row>
    <row r="286" spans="5:6" x14ac:dyDescent="0.2">
      <c r="E286" s="143"/>
      <c r="F286" s="140"/>
    </row>
    <row r="287" spans="5:6" x14ac:dyDescent="0.2">
      <c r="E287" s="143"/>
      <c r="F287" s="140"/>
    </row>
    <row r="288" spans="5:6" x14ac:dyDescent="0.2">
      <c r="E288" s="143"/>
      <c r="F288" s="140"/>
    </row>
    <row r="289" spans="5:6" x14ac:dyDescent="0.2">
      <c r="E289" s="143"/>
      <c r="F289" s="140"/>
    </row>
    <row r="290" spans="5:6" x14ac:dyDescent="0.2">
      <c r="E290" s="143"/>
      <c r="F290" s="140"/>
    </row>
    <row r="291" spans="5:6" x14ac:dyDescent="0.2">
      <c r="E291" s="143"/>
      <c r="F291" s="140"/>
    </row>
    <row r="292" spans="5:6" x14ac:dyDescent="0.2">
      <c r="E292" s="143"/>
      <c r="F292" s="140"/>
    </row>
    <row r="293" spans="5:6" x14ac:dyDescent="0.2">
      <c r="E293" s="143"/>
      <c r="F293" s="140"/>
    </row>
    <row r="294" spans="5:6" x14ac:dyDescent="0.2">
      <c r="E294" s="143"/>
      <c r="F294" s="140"/>
    </row>
    <row r="295" spans="5:6" x14ac:dyDescent="0.2">
      <c r="E295" s="143"/>
      <c r="F295" s="140"/>
    </row>
    <row r="296" spans="5:6" x14ac:dyDescent="0.2">
      <c r="E296" s="143"/>
      <c r="F296" s="140"/>
    </row>
    <row r="297" spans="5:6" x14ac:dyDescent="0.2">
      <c r="E297" s="143"/>
      <c r="F297" s="140"/>
    </row>
    <row r="298" spans="5:6" x14ac:dyDescent="0.2">
      <c r="E298" s="143"/>
      <c r="F298" s="140"/>
    </row>
    <row r="299" spans="5:6" x14ac:dyDescent="0.2">
      <c r="E299" s="143"/>
      <c r="F299" s="140"/>
    </row>
    <row r="300" spans="5:6" x14ac:dyDescent="0.2">
      <c r="E300" s="143"/>
      <c r="F300" s="140"/>
    </row>
    <row r="301" spans="5:6" x14ac:dyDescent="0.2">
      <c r="E301" s="143"/>
      <c r="F301" s="140"/>
    </row>
    <row r="302" spans="5:6" x14ac:dyDescent="0.2">
      <c r="E302" s="143"/>
      <c r="F302" s="140"/>
    </row>
    <row r="303" spans="5:6" x14ac:dyDescent="0.2">
      <c r="E303" s="143"/>
      <c r="F303" s="140"/>
    </row>
    <row r="304" spans="5:6" x14ac:dyDescent="0.2">
      <c r="E304" s="143"/>
      <c r="F304" s="140"/>
    </row>
    <row r="305" spans="5:6" x14ac:dyDescent="0.2">
      <c r="E305" s="143"/>
      <c r="F305" s="140"/>
    </row>
    <row r="306" spans="5:6" x14ac:dyDescent="0.2">
      <c r="E306" s="143"/>
      <c r="F306" s="140"/>
    </row>
    <row r="307" spans="5:6" x14ac:dyDescent="0.2">
      <c r="E307" s="143"/>
      <c r="F307" s="140"/>
    </row>
    <row r="308" spans="5:6" x14ac:dyDescent="0.2">
      <c r="E308" s="143"/>
      <c r="F308" s="140"/>
    </row>
    <row r="309" spans="5:6" x14ac:dyDescent="0.2">
      <c r="E309" s="143"/>
      <c r="F309" s="140"/>
    </row>
    <row r="310" spans="5:6" x14ac:dyDescent="0.2">
      <c r="E310" s="143"/>
      <c r="F310" s="140"/>
    </row>
    <row r="311" spans="5:6" x14ac:dyDescent="0.2">
      <c r="E311" s="143"/>
      <c r="F311" s="140"/>
    </row>
    <row r="312" spans="5:6" x14ac:dyDescent="0.2">
      <c r="E312" s="143"/>
      <c r="F312" s="140"/>
    </row>
    <row r="313" spans="5:6" x14ac:dyDescent="0.2">
      <c r="E313" s="143"/>
      <c r="F313" s="140"/>
    </row>
    <row r="314" spans="5:6" x14ac:dyDescent="0.2">
      <c r="E314" s="143"/>
      <c r="F314" s="140"/>
    </row>
    <row r="315" spans="5:6" x14ac:dyDescent="0.2">
      <c r="E315" s="143"/>
      <c r="F315" s="140"/>
    </row>
    <row r="316" spans="5:6" x14ac:dyDescent="0.2">
      <c r="E316" s="143"/>
      <c r="F316" s="140"/>
    </row>
    <row r="317" spans="5:6" x14ac:dyDescent="0.2">
      <c r="E317" s="143"/>
      <c r="F317" s="140"/>
    </row>
    <row r="318" spans="5:6" x14ac:dyDescent="0.2">
      <c r="E318" s="143"/>
      <c r="F318" s="140"/>
    </row>
    <row r="319" spans="5:6" x14ac:dyDescent="0.2">
      <c r="E319" s="143"/>
      <c r="F319" s="140"/>
    </row>
    <row r="320" spans="5:6" x14ac:dyDescent="0.2">
      <c r="E320" s="143"/>
      <c r="F320" s="140"/>
    </row>
    <row r="321" spans="5:6" x14ac:dyDescent="0.2">
      <c r="E321" s="143"/>
      <c r="F321" s="140"/>
    </row>
    <row r="322" spans="5:6" x14ac:dyDescent="0.2">
      <c r="E322" s="143"/>
      <c r="F322" s="140"/>
    </row>
    <row r="323" spans="5:6" x14ac:dyDescent="0.2">
      <c r="E323" s="143"/>
      <c r="F323" s="140"/>
    </row>
    <row r="324" spans="5:6" x14ac:dyDescent="0.2">
      <c r="E324" s="143"/>
      <c r="F324" s="140"/>
    </row>
    <row r="325" spans="5:6" x14ac:dyDescent="0.2">
      <c r="E325" s="143"/>
      <c r="F325" s="140"/>
    </row>
    <row r="326" spans="5:6" x14ac:dyDescent="0.2">
      <c r="E326" s="143"/>
      <c r="F326" s="140"/>
    </row>
    <row r="327" spans="5:6" x14ac:dyDescent="0.2">
      <c r="E327" s="143"/>
      <c r="F327" s="140"/>
    </row>
    <row r="328" spans="5:6" x14ac:dyDescent="0.2">
      <c r="E328" s="143"/>
      <c r="F328" s="140"/>
    </row>
    <row r="329" spans="5:6" x14ac:dyDescent="0.2">
      <c r="E329" s="143"/>
      <c r="F329" s="140"/>
    </row>
    <row r="330" spans="5:6" x14ac:dyDescent="0.2">
      <c r="E330" s="143"/>
      <c r="F330" s="140"/>
    </row>
    <row r="331" spans="5:6" x14ac:dyDescent="0.2">
      <c r="E331" s="143"/>
      <c r="F331" s="140"/>
    </row>
    <row r="332" spans="5:6" x14ac:dyDescent="0.2">
      <c r="E332" s="143"/>
      <c r="F332" s="140"/>
    </row>
    <row r="333" spans="5:6" x14ac:dyDescent="0.2">
      <c r="E333" s="143"/>
      <c r="F333" s="140"/>
    </row>
    <row r="334" spans="5:6" x14ac:dyDescent="0.2">
      <c r="E334" s="143"/>
      <c r="F334" s="140"/>
    </row>
    <row r="335" spans="5:6" x14ac:dyDescent="0.2">
      <c r="E335" s="143"/>
      <c r="F335" s="140"/>
    </row>
    <row r="336" spans="5:6" x14ac:dyDescent="0.2">
      <c r="E336" s="143"/>
      <c r="F336" s="140"/>
    </row>
    <row r="337" spans="5:6" x14ac:dyDescent="0.2">
      <c r="E337" s="143"/>
      <c r="F337" s="140"/>
    </row>
    <row r="338" spans="5:6" x14ac:dyDescent="0.2">
      <c r="E338" s="143"/>
      <c r="F338" s="140"/>
    </row>
    <row r="339" spans="5:6" x14ac:dyDescent="0.2">
      <c r="E339" s="143"/>
      <c r="F339" s="140"/>
    </row>
    <row r="340" spans="5:6" x14ac:dyDescent="0.2">
      <c r="E340" s="143"/>
      <c r="F340" s="140"/>
    </row>
    <row r="341" spans="5:6" x14ac:dyDescent="0.2">
      <c r="E341" s="143"/>
      <c r="F341" s="140"/>
    </row>
    <row r="342" spans="5:6" x14ac:dyDescent="0.2">
      <c r="E342" s="143"/>
      <c r="F342" s="140"/>
    </row>
    <row r="343" spans="5:6" x14ac:dyDescent="0.2">
      <c r="E343" s="143"/>
      <c r="F343" s="140"/>
    </row>
    <row r="344" spans="5:6" x14ac:dyDescent="0.2">
      <c r="E344" s="143"/>
      <c r="F344" s="140"/>
    </row>
    <row r="345" spans="5:6" x14ac:dyDescent="0.2">
      <c r="E345" s="143"/>
      <c r="F345" s="140"/>
    </row>
    <row r="346" spans="5:6" x14ac:dyDescent="0.2">
      <c r="E346" s="143"/>
      <c r="F346" s="140"/>
    </row>
    <row r="347" spans="5:6" x14ac:dyDescent="0.2">
      <c r="E347" s="143"/>
      <c r="F347" s="140"/>
    </row>
    <row r="348" spans="5:6" x14ac:dyDescent="0.2">
      <c r="E348" s="143"/>
      <c r="F348" s="140"/>
    </row>
    <row r="349" spans="5:6" x14ac:dyDescent="0.2">
      <c r="E349" s="143"/>
      <c r="F349" s="140"/>
    </row>
    <row r="350" spans="5:6" x14ac:dyDescent="0.2">
      <c r="E350" s="143"/>
      <c r="F350" s="140"/>
    </row>
    <row r="351" spans="5:6" x14ac:dyDescent="0.2">
      <c r="E351" s="143"/>
      <c r="F351" s="140"/>
    </row>
    <row r="352" spans="5:6" x14ac:dyDescent="0.2">
      <c r="E352" s="143"/>
      <c r="F352" s="140"/>
    </row>
    <row r="353" spans="5:6" x14ac:dyDescent="0.2">
      <c r="E353" s="143"/>
      <c r="F353" s="140"/>
    </row>
    <row r="354" spans="5:6" x14ac:dyDescent="0.2">
      <c r="E354" s="143"/>
      <c r="F354" s="140"/>
    </row>
    <row r="355" spans="5:6" x14ac:dyDescent="0.2">
      <c r="E355" s="143"/>
      <c r="F355" s="140"/>
    </row>
    <row r="356" spans="5:6" x14ac:dyDescent="0.2">
      <c r="E356" s="143"/>
      <c r="F356" s="140"/>
    </row>
    <row r="357" spans="5:6" x14ac:dyDescent="0.2">
      <c r="E357" s="143"/>
      <c r="F357" s="140"/>
    </row>
    <row r="358" spans="5:6" x14ac:dyDescent="0.2">
      <c r="E358" s="143"/>
      <c r="F358" s="140"/>
    </row>
    <row r="359" spans="5:6" x14ac:dyDescent="0.2">
      <c r="E359" s="143"/>
      <c r="F359" s="140"/>
    </row>
    <row r="360" spans="5:6" x14ac:dyDescent="0.2">
      <c r="E360" s="143"/>
      <c r="F360" s="140"/>
    </row>
    <row r="361" spans="5:6" x14ac:dyDescent="0.2">
      <c r="E361" s="143"/>
      <c r="F361" s="140"/>
    </row>
    <row r="362" spans="5:6" x14ac:dyDescent="0.2">
      <c r="E362" s="143"/>
      <c r="F362" s="140"/>
    </row>
    <row r="363" spans="5:6" x14ac:dyDescent="0.2">
      <c r="E363" s="143"/>
      <c r="F363" s="140"/>
    </row>
    <row r="364" spans="5:6" x14ac:dyDescent="0.2">
      <c r="E364" s="143"/>
      <c r="F364" s="140"/>
    </row>
    <row r="365" spans="5:6" x14ac:dyDescent="0.2">
      <c r="E365" s="143"/>
      <c r="F365" s="140"/>
    </row>
  </sheetData>
  <mergeCells count="16">
    <mergeCell ref="A43:D43"/>
    <mergeCell ref="A51:D51"/>
    <mergeCell ref="A3:D3"/>
    <mergeCell ref="A4:D4"/>
    <mergeCell ref="A5:D5"/>
    <mergeCell ref="A6:D6"/>
    <mergeCell ref="A49:B49"/>
    <mergeCell ref="A44:D44"/>
    <mergeCell ref="A50:B50"/>
    <mergeCell ref="C49:D49"/>
    <mergeCell ref="C50:D50"/>
    <mergeCell ref="F8:F9"/>
    <mergeCell ref="A8:A9"/>
    <mergeCell ref="B8:B9"/>
    <mergeCell ref="E8:E9"/>
    <mergeCell ref="A42:D42"/>
  </mergeCells>
  <phoneticPr fontId="12" type="noConversion"/>
  <printOptions horizontalCentered="1"/>
  <pageMargins left="0.5" right="0.24" top="1" bottom="1" header="0.5" footer="0.5"/>
  <pageSetup paperSize="9" scale="85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3" workbookViewId="0">
      <selection activeCell="A2" sqref="A2:D30"/>
    </sheetView>
  </sheetViews>
  <sheetFormatPr defaultRowHeight="12.75" x14ac:dyDescent="0.2"/>
  <cols>
    <col min="1" max="1" width="5.7109375" style="25" customWidth="1"/>
    <col min="2" max="2" width="49.42578125" style="25" customWidth="1"/>
    <col min="3" max="3" width="25.42578125" style="25" customWidth="1"/>
    <col min="4" max="4" width="18.140625" style="25" customWidth="1"/>
    <col min="5" max="5" width="9.140625" style="25"/>
    <col min="11" max="11" width="9.28515625" customWidth="1"/>
  </cols>
  <sheetData>
    <row r="1" spans="1:5" ht="13.5" thickBot="1" x14ac:dyDescent="0.25"/>
    <row r="2" spans="1:5" ht="15.75" thickTop="1" x14ac:dyDescent="0.2">
      <c r="A2" s="26"/>
      <c r="B2" s="27"/>
      <c r="C2" s="27"/>
      <c r="D2" s="28"/>
    </row>
    <row r="3" spans="1:5" ht="15" x14ac:dyDescent="0.2">
      <c r="A3" s="51"/>
      <c r="B3" s="52"/>
      <c r="C3" s="52"/>
      <c r="D3" s="53"/>
    </row>
    <row r="4" spans="1:5" ht="18" x14ac:dyDescent="0.25">
      <c r="A4" s="212" t="s">
        <v>22</v>
      </c>
      <c r="B4" s="213"/>
      <c r="C4" s="213"/>
      <c r="D4" s="214"/>
    </row>
    <row r="5" spans="1:5" x14ac:dyDescent="0.2">
      <c r="A5" s="215" t="s">
        <v>1</v>
      </c>
      <c r="B5" s="216"/>
      <c r="C5" s="216"/>
      <c r="D5" s="217"/>
    </row>
    <row r="6" spans="1:5" ht="16.5" x14ac:dyDescent="0.25">
      <c r="A6" s="218" t="s">
        <v>2</v>
      </c>
      <c r="B6" s="219"/>
      <c r="C6" s="219"/>
      <c r="D6" s="220"/>
    </row>
    <row r="7" spans="1:5" ht="15" x14ac:dyDescent="0.2">
      <c r="A7" s="221" t="str">
        <f>Neraca!A6</f>
        <v>Tanggal 30 SEPTEMBER 2022</v>
      </c>
      <c r="B7" s="222"/>
      <c r="C7" s="222"/>
      <c r="D7" s="223"/>
    </row>
    <row r="8" spans="1:5" s="8" customFormat="1" ht="15" thickBot="1" x14ac:dyDescent="0.25">
      <c r="A8" s="112"/>
      <c r="B8" s="113"/>
      <c r="C8" s="114" t="s">
        <v>3</v>
      </c>
      <c r="D8" s="115"/>
      <c r="E8" s="29"/>
    </row>
    <row r="9" spans="1:5" s="8" customFormat="1" ht="15" thickTop="1" x14ac:dyDescent="0.2">
      <c r="A9" s="224" t="s">
        <v>0</v>
      </c>
      <c r="B9" s="265" t="s">
        <v>5</v>
      </c>
      <c r="C9" s="30" t="s">
        <v>12</v>
      </c>
      <c r="D9" s="31" t="s">
        <v>12</v>
      </c>
      <c r="E9" s="29"/>
    </row>
    <row r="10" spans="1:5" s="8" customFormat="1" ht="15" thickBot="1" x14ac:dyDescent="0.25">
      <c r="A10" s="225"/>
      <c r="B10" s="266"/>
      <c r="C10" s="32" t="str">
        <f>'Laba rugi'!C9</f>
        <v>September 2022</v>
      </c>
      <c r="D10" s="33" t="str">
        <f>Neraca!E9</f>
        <v>September 2021</v>
      </c>
      <c r="E10" s="29"/>
    </row>
    <row r="11" spans="1:5" s="8" customFormat="1" ht="18.75" customHeight="1" thickTop="1" x14ac:dyDescent="0.2">
      <c r="A11" s="54" t="s">
        <v>21</v>
      </c>
      <c r="B11" s="55"/>
      <c r="C11" s="36"/>
      <c r="D11" s="37"/>
      <c r="E11" s="29"/>
    </row>
    <row r="12" spans="1:5" s="8" customFormat="1" ht="14.25" x14ac:dyDescent="0.2">
      <c r="A12" s="38">
        <v>1</v>
      </c>
      <c r="B12" s="39" t="s">
        <v>23</v>
      </c>
      <c r="C12" s="47">
        <v>0</v>
      </c>
      <c r="D12" s="117">
        <v>0</v>
      </c>
      <c r="E12" s="29"/>
    </row>
    <row r="13" spans="1:5" s="8" customFormat="1" ht="14.25" x14ac:dyDescent="0.2">
      <c r="A13" s="38">
        <v>2</v>
      </c>
      <c r="B13" s="39" t="s">
        <v>24</v>
      </c>
      <c r="C13" s="47">
        <v>0</v>
      </c>
      <c r="D13" s="117">
        <v>0</v>
      </c>
      <c r="E13" s="29"/>
    </row>
    <row r="14" spans="1:5" s="8" customFormat="1" ht="14.25" x14ac:dyDescent="0.2">
      <c r="A14" s="38">
        <v>3</v>
      </c>
      <c r="B14" s="39" t="s">
        <v>29</v>
      </c>
      <c r="C14" s="47">
        <v>0</v>
      </c>
      <c r="D14" s="117">
        <v>0</v>
      </c>
      <c r="E14" s="29"/>
    </row>
    <row r="15" spans="1:5" s="9" customFormat="1" ht="22.5" customHeight="1" x14ac:dyDescent="0.25">
      <c r="A15" s="56"/>
      <c r="B15" s="57" t="s">
        <v>25</v>
      </c>
      <c r="C15" s="118">
        <f>SUM(C12:C14)-C13</f>
        <v>0</v>
      </c>
      <c r="D15" s="41">
        <f>SUM(D12:D14)</f>
        <v>0</v>
      </c>
      <c r="E15" s="42"/>
    </row>
    <row r="16" spans="1:5" s="8" customFormat="1" ht="20.25" customHeight="1" x14ac:dyDescent="0.2">
      <c r="A16" s="58" t="s">
        <v>26</v>
      </c>
      <c r="B16" s="59"/>
      <c r="C16" s="119"/>
      <c r="D16" s="120"/>
      <c r="E16" s="29"/>
    </row>
    <row r="17" spans="1:5" s="8" customFormat="1" ht="17.25" customHeight="1" x14ac:dyDescent="0.2">
      <c r="A17" s="60">
        <v>1</v>
      </c>
      <c r="B17" s="61" t="s">
        <v>28</v>
      </c>
      <c r="C17" s="47">
        <v>414014</v>
      </c>
      <c r="D17" s="179">
        <v>556762</v>
      </c>
      <c r="E17" s="29"/>
    </row>
    <row r="18" spans="1:5" s="8" customFormat="1" ht="14.25" x14ac:dyDescent="0.2">
      <c r="A18" s="60">
        <v>2</v>
      </c>
      <c r="B18" s="61" t="s">
        <v>29</v>
      </c>
      <c r="C18" s="47">
        <v>12369149</v>
      </c>
      <c r="D18" s="183">
        <v>11750246</v>
      </c>
      <c r="E18" s="29"/>
    </row>
    <row r="19" spans="1:5" s="8" customFormat="1" ht="23.25" customHeight="1" thickBot="1" x14ac:dyDescent="0.25">
      <c r="A19" s="62"/>
      <c r="B19" s="63" t="s">
        <v>27</v>
      </c>
      <c r="C19" s="64">
        <f>SUM(C17:C18)</f>
        <v>12783163</v>
      </c>
      <c r="D19" s="50">
        <f>SUM(D17:D18)</f>
        <v>12307008</v>
      </c>
      <c r="E19" s="29"/>
    </row>
    <row r="20" spans="1:5" ht="13.5" thickTop="1" x14ac:dyDescent="0.2">
      <c r="A20" s="162"/>
      <c r="B20" s="163"/>
      <c r="C20" s="163"/>
      <c r="D20" s="164"/>
    </row>
    <row r="21" spans="1:5" x14ac:dyDescent="0.2">
      <c r="A21" s="157"/>
      <c r="B21" s="158"/>
      <c r="C21" s="158"/>
      <c r="D21" s="159"/>
    </row>
    <row r="22" spans="1:5" x14ac:dyDescent="0.2">
      <c r="A22" s="238" t="s">
        <v>177</v>
      </c>
      <c r="B22" s="239"/>
      <c r="C22" s="239"/>
      <c r="D22" s="240"/>
    </row>
    <row r="23" spans="1:5" x14ac:dyDescent="0.2">
      <c r="A23" s="238" t="s">
        <v>1</v>
      </c>
      <c r="B23" s="239"/>
      <c r="C23" s="239"/>
      <c r="D23" s="240"/>
    </row>
    <row r="24" spans="1:5" ht="20.25" x14ac:dyDescent="0.3">
      <c r="A24" s="241" t="s">
        <v>2</v>
      </c>
      <c r="B24" s="242"/>
      <c r="C24" s="242"/>
      <c r="D24" s="243"/>
    </row>
    <row r="25" spans="1:5" ht="20.25" x14ac:dyDescent="0.3">
      <c r="A25" s="199"/>
      <c r="B25" s="200"/>
      <c r="C25" s="200"/>
      <c r="D25" s="201"/>
    </row>
    <row r="26" spans="1:5" x14ac:dyDescent="0.2">
      <c r="A26" s="198"/>
      <c r="B26" s="202"/>
      <c r="C26" s="202"/>
      <c r="D26" s="203"/>
    </row>
    <row r="27" spans="1:5" x14ac:dyDescent="0.2">
      <c r="A27" s="184"/>
      <c r="B27" s="204"/>
      <c r="C27" s="204"/>
      <c r="D27" s="205"/>
    </row>
    <row r="28" spans="1:5" x14ac:dyDescent="0.2">
      <c r="A28" s="184"/>
      <c r="B28" s="204"/>
      <c r="C28" s="204"/>
      <c r="D28" s="205"/>
    </row>
    <row r="29" spans="1:5" x14ac:dyDescent="0.2">
      <c r="A29" s="244" t="s">
        <v>141</v>
      </c>
      <c r="B29" s="245"/>
      <c r="C29" s="245" t="s">
        <v>167</v>
      </c>
      <c r="D29" s="263"/>
    </row>
    <row r="30" spans="1:5" ht="13.5" thickBot="1" x14ac:dyDescent="0.25">
      <c r="A30" s="226" t="s">
        <v>155</v>
      </c>
      <c r="B30" s="227"/>
      <c r="C30" s="227" t="s">
        <v>170</v>
      </c>
      <c r="D30" s="264"/>
    </row>
    <row r="31" spans="1:5" ht="13.5" thickTop="1" x14ac:dyDescent="0.2">
      <c r="A31" s="163"/>
      <c r="B31" s="210"/>
      <c r="C31" s="163"/>
      <c r="D31" s="163"/>
    </row>
  </sheetData>
  <mergeCells count="13">
    <mergeCell ref="A29:B29"/>
    <mergeCell ref="C29:D29"/>
    <mergeCell ref="A30:B30"/>
    <mergeCell ref="C30:D30"/>
    <mergeCell ref="A24:D24"/>
    <mergeCell ref="A22:D22"/>
    <mergeCell ref="A23:D23"/>
    <mergeCell ref="A9:A10"/>
    <mergeCell ref="B9:B10"/>
    <mergeCell ref="A4:D4"/>
    <mergeCell ref="A5:D5"/>
    <mergeCell ref="A6:D6"/>
    <mergeCell ref="A7:D7"/>
  </mergeCells>
  <phoneticPr fontId="12" type="noConversion"/>
  <pageMargins left="0.75" right="0" top="1.25" bottom="0.25" header="0.5" footer="0.5"/>
  <pageSetup paperSize="9" scale="85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topLeftCell="A52" zoomScale="115" workbookViewId="0">
      <selection activeCell="A2" sqref="A2:H56"/>
    </sheetView>
  </sheetViews>
  <sheetFormatPr defaultRowHeight="12.75" x14ac:dyDescent="0.2"/>
  <cols>
    <col min="1" max="1" width="5.7109375" customWidth="1"/>
    <col min="2" max="2" width="31.7109375" customWidth="1"/>
    <col min="3" max="4" width="13.7109375" customWidth="1"/>
    <col min="5" max="5" width="11.5703125" customWidth="1"/>
    <col min="6" max="6" width="12.42578125" customWidth="1"/>
    <col min="7" max="7" width="12" customWidth="1"/>
    <col min="8" max="8" width="16.85546875" customWidth="1"/>
    <col min="9" max="9" width="21.28515625" style="1" customWidth="1"/>
    <col min="10" max="10" width="4.85546875" style="1" customWidth="1"/>
    <col min="11" max="11" width="9.85546875" style="1" customWidth="1"/>
    <col min="12" max="14" width="9.140625" style="1"/>
  </cols>
  <sheetData>
    <row r="1" spans="1:14" ht="13.5" thickBot="1" x14ac:dyDescent="0.25"/>
    <row r="2" spans="1:14" ht="13.5" thickTop="1" x14ac:dyDescent="0.2">
      <c r="A2" s="19"/>
      <c r="B2" s="20"/>
      <c r="C2" s="20"/>
      <c r="D2" s="20"/>
      <c r="E2" s="20"/>
      <c r="F2" s="20"/>
      <c r="G2" s="20"/>
      <c r="H2" s="21"/>
    </row>
    <row r="3" spans="1:14" ht="18" x14ac:dyDescent="0.25">
      <c r="A3" s="212" t="s">
        <v>48</v>
      </c>
      <c r="B3" s="213"/>
      <c r="C3" s="213"/>
      <c r="D3" s="213"/>
      <c r="E3" s="213"/>
      <c r="F3" s="213"/>
      <c r="G3" s="213"/>
      <c r="H3" s="214"/>
    </row>
    <row r="4" spans="1:14" x14ac:dyDescent="0.2">
      <c r="A4" s="215" t="s">
        <v>1</v>
      </c>
      <c r="B4" s="216"/>
      <c r="C4" s="216"/>
      <c r="D4" s="216"/>
      <c r="E4" s="216"/>
      <c r="F4" s="216"/>
      <c r="G4" s="216"/>
      <c r="H4" s="217"/>
    </row>
    <row r="5" spans="1:14" ht="16.5" x14ac:dyDescent="0.25">
      <c r="A5" s="218" t="s">
        <v>2</v>
      </c>
      <c r="B5" s="219"/>
      <c r="C5" s="219"/>
      <c r="D5" s="219"/>
      <c r="E5" s="219"/>
      <c r="F5" s="219"/>
      <c r="G5" s="219"/>
      <c r="H5" s="220"/>
    </row>
    <row r="6" spans="1:14" ht="15" x14ac:dyDescent="0.2">
      <c r="A6" s="260" t="str">
        <f>Neraca!A6</f>
        <v>Tanggal 30 SEPTEMBER 2022</v>
      </c>
      <c r="B6" s="261"/>
      <c r="C6" s="261"/>
      <c r="D6" s="261"/>
      <c r="E6" s="261"/>
      <c r="F6" s="261"/>
      <c r="G6" s="261"/>
      <c r="H6" s="262"/>
    </row>
    <row r="7" spans="1:14" ht="13.5" thickBot="1" x14ac:dyDescent="0.25">
      <c r="A7" s="66"/>
      <c r="B7" s="67"/>
      <c r="C7" s="67"/>
      <c r="D7" s="67"/>
      <c r="E7" s="67"/>
      <c r="F7" s="67"/>
      <c r="G7" s="67"/>
      <c r="H7" s="6"/>
    </row>
    <row r="8" spans="1:14" s="8" customFormat="1" ht="16.5" customHeight="1" thickTop="1" x14ac:dyDescent="0.2">
      <c r="A8" s="267" t="s">
        <v>47</v>
      </c>
      <c r="B8" s="269" t="s">
        <v>36</v>
      </c>
      <c r="C8" s="277" t="s">
        <v>42</v>
      </c>
      <c r="D8" s="278"/>
      <c r="E8" s="278"/>
      <c r="F8" s="278"/>
      <c r="G8" s="278"/>
      <c r="H8" s="279"/>
      <c r="I8" s="80"/>
      <c r="J8" s="80"/>
      <c r="K8" s="80"/>
      <c r="L8" s="80"/>
      <c r="M8" s="80"/>
      <c r="N8" s="80"/>
    </row>
    <row r="9" spans="1:14" s="8" customFormat="1" ht="16.5" customHeight="1" x14ac:dyDescent="0.2">
      <c r="A9" s="268"/>
      <c r="B9" s="270"/>
      <c r="C9" s="68" t="s">
        <v>37</v>
      </c>
      <c r="D9" s="68" t="s">
        <v>160</v>
      </c>
      <c r="E9" s="68" t="s">
        <v>38</v>
      </c>
      <c r="F9" s="68" t="s">
        <v>39</v>
      </c>
      <c r="G9" s="68" t="s">
        <v>40</v>
      </c>
      <c r="H9" s="69" t="s">
        <v>41</v>
      </c>
      <c r="I9" s="80"/>
      <c r="J9" s="80"/>
      <c r="K9" s="80"/>
      <c r="L9" s="80"/>
      <c r="M9" s="80"/>
      <c r="N9" s="80"/>
    </row>
    <row r="10" spans="1:14" s="8" customFormat="1" ht="18" customHeight="1" x14ac:dyDescent="0.2">
      <c r="A10" s="70">
        <v>1</v>
      </c>
      <c r="B10" s="71" t="s">
        <v>43</v>
      </c>
      <c r="C10" s="72">
        <v>6327814</v>
      </c>
      <c r="D10" s="72">
        <v>0</v>
      </c>
      <c r="E10" s="72">
        <v>0</v>
      </c>
      <c r="F10" s="72">
        <v>0</v>
      </c>
      <c r="G10" s="72">
        <v>0</v>
      </c>
      <c r="H10" s="211">
        <f>SUM(C10:G10)</f>
        <v>6327814</v>
      </c>
      <c r="I10" s="80"/>
      <c r="J10" s="80"/>
      <c r="K10" s="80"/>
      <c r="L10" s="80"/>
      <c r="M10" s="80"/>
      <c r="N10" s="80"/>
    </row>
    <row r="11" spans="1:14" s="8" customFormat="1" ht="14.25" x14ac:dyDescent="0.2">
      <c r="A11" s="74">
        <v>2</v>
      </c>
      <c r="B11" s="75" t="s">
        <v>14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211">
        <f>SUM(C11:G11)</f>
        <v>0</v>
      </c>
      <c r="I11" s="80"/>
      <c r="J11" s="80"/>
      <c r="K11" s="80"/>
      <c r="L11" s="80"/>
      <c r="M11" s="80"/>
      <c r="N11" s="80"/>
    </row>
    <row r="12" spans="1:14" s="8" customFormat="1" ht="14.25" x14ac:dyDescent="0.2">
      <c r="A12" s="74"/>
      <c r="B12" s="75" t="s">
        <v>44</v>
      </c>
      <c r="C12" s="72"/>
      <c r="D12" s="72"/>
      <c r="E12" s="72"/>
      <c r="F12" s="72"/>
      <c r="G12" s="72"/>
      <c r="H12" s="211">
        <f>SUM(C12:G12)</f>
        <v>0</v>
      </c>
      <c r="I12" s="80"/>
      <c r="J12" s="80"/>
      <c r="K12" s="80"/>
      <c r="L12" s="80"/>
      <c r="M12" s="80"/>
      <c r="N12" s="80"/>
    </row>
    <row r="13" spans="1:14" s="8" customFormat="1" ht="14.25" x14ac:dyDescent="0.2">
      <c r="A13" s="74"/>
      <c r="B13" s="75" t="s">
        <v>45</v>
      </c>
      <c r="C13" s="72">
        <v>11345596</v>
      </c>
      <c r="D13" s="72">
        <v>532544</v>
      </c>
      <c r="E13" s="72">
        <v>0</v>
      </c>
      <c r="F13" s="72">
        <v>54015</v>
      </c>
      <c r="G13" s="72">
        <v>720588</v>
      </c>
      <c r="H13" s="211">
        <f>SUM(C13:G13)</f>
        <v>12652743</v>
      </c>
      <c r="I13" s="125"/>
      <c r="J13" s="126"/>
      <c r="K13" s="80"/>
      <c r="L13" s="80"/>
      <c r="M13" s="80"/>
      <c r="N13" s="80"/>
    </row>
    <row r="14" spans="1:14" s="8" customFormat="1" ht="15" x14ac:dyDescent="0.25">
      <c r="A14" s="74">
        <v>3</v>
      </c>
      <c r="B14" s="75" t="s">
        <v>46</v>
      </c>
      <c r="C14" s="72">
        <f>SUM(C10:C13)</f>
        <v>17673410</v>
      </c>
      <c r="D14" s="72">
        <f>SUM(D10:D13)</f>
        <v>532544</v>
      </c>
      <c r="E14" s="72">
        <f>SUM(E10:E13)</f>
        <v>0</v>
      </c>
      <c r="F14" s="72">
        <f>SUM(F10:F13)</f>
        <v>54015</v>
      </c>
      <c r="G14" s="72">
        <f>SUM(G10:G13)</f>
        <v>720588</v>
      </c>
      <c r="H14" s="211">
        <f>SUM(C14:G14)</f>
        <v>18980557</v>
      </c>
      <c r="I14" s="127"/>
      <c r="J14" s="128"/>
      <c r="K14" s="129"/>
      <c r="L14" s="18"/>
      <c r="M14" s="18"/>
      <c r="N14" s="18"/>
    </row>
    <row r="15" spans="1:14" s="8" customFormat="1" ht="14.25" x14ac:dyDescent="0.2">
      <c r="A15" s="74">
        <v>4</v>
      </c>
      <c r="B15" s="169" t="s">
        <v>131</v>
      </c>
      <c r="C15" s="72"/>
      <c r="D15" s="72"/>
      <c r="E15" s="72"/>
      <c r="F15" s="72"/>
      <c r="G15" s="72"/>
      <c r="H15" s="73"/>
      <c r="I15" s="130"/>
      <c r="J15" s="80"/>
      <c r="K15" s="80"/>
      <c r="L15" s="80"/>
      <c r="M15" s="80"/>
      <c r="N15" s="80"/>
    </row>
    <row r="16" spans="1:14" s="8" customFormat="1" ht="14.25" x14ac:dyDescent="0.2">
      <c r="A16" s="74"/>
      <c r="B16" s="169" t="s">
        <v>132</v>
      </c>
      <c r="C16" s="72"/>
      <c r="D16" s="72"/>
      <c r="E16" s="72"/>
      <c r="F16" s="72"/>
      <c r="G16" s="72"/>
      <c r="H16" s="73">
        <v>1.39</v>
      </c>
      <c r="I16" s="125"/>
      <c r="J16" s="80"/>
      <c r="K16" s="80"/>
      <c r="L16" s="80"/>
      <c r="M16" s="80"/>
      <c r="N16" s="80"/>
    </row>
    <row r="17" spans="1:14" s="8" customFormat="1" ht="14.25" x14ac:dyDescent="0.2">
      <c r="A17" s="74"/>
      <c r="B17" s="169" t="s">
        <v>133</v>
      </c>
      <c r="C17" s="72"/>
      <c r="D17" s="72"/>
      <c r="E17" s="72"/>
      <c r="F17" s="72"/>
      <c r="G17" s="72"/>
      <c r="H17" s="73">
        <v>63.44</v>
      </c>
      <c r="I17" s="125"/>
      <c r="J17" s="80"/>
      <c r="K17" s="80"/>
      <c r="L17" s="80"/>
      <c r="M17" s="80"/>
      <c r="N17" s="80"/>
    </row>
    <row r="18" spans="1:14" s="8" customFormat="1" ht="14.25" x14ac:dyDescent="0.2">
      <c r="A18" s="74"/>
      <c r="B18" s="169" t="s">
        <v>134</v>
      </c>
      <c r="C18" s="72"/>
      <c r="D18" s="72"/>
      <c r="E18" s="72"/>
      <c r="F18" s="72"/>
      <c r="G18" s="72"/>
      <c r="H18" s="73">
        <v>69.84</v>
      </c>
      <c r="I18" s="125"/>
      <c r="J18" s="80"/>
      <c r="K18" s="80"/>
      <c r="L18" s="80"/>
      <c r="M18" s="80"/>
      <c r="N18" s="80"/>
    </row>
    <row r="19" spans="1:14" s="8" customFormat="1" ht="14.25" x14ac:dyDescent="0.2">
      <c r="A19" s="74"/>
      <c r="B19" s="169" t="s">
        <v>135</v>
      </c>
      <c r="C19" s="72"/>
      <c r="D19" s="72"/>
      <c r="E19" s="72"/>
      <c r="F19" s="72"/>
      <c r="G19" s="72"/>
      <c r="H19" s="180">
        <v>7.48</v>
      </c>
      <c r="I19" s="125"/>
      <c r="J19" s="80"/>
      <c r="K19" s="80"/>
      <c r="L19" s="80"/>
      <c r="M19" s="80"/>
      <c r="N19" s="80"/>
    </row>
    <row r="20" spans="1:14" s="8" customFormat="1" ht="14.25" x14ac:dyDescent="0.2">
      <c r="A20" s="74"/>
      <c r="B20" s="169" t="s">
        <v>136</v>
      </c>
      <c r="C20" s="72"/>
      <c r="D20" s="72"/>
      <c r="E20" s="72"/>
      <c r="F20" s="72"/>
      <c r="G20" s="72"/>
      <c r="H20" s="73">
        <v>4.01</v>
      </c>
      <c r="I20" s="125"/>
      <c r="J20" s="80"/>
      <c r="K20" s="80"/>
      <c r="L20" s="80"/>
      <c r="M20" s="80"/>
      <c r="N20" s="80"/>
    </row>
    <row r="21" spans="1:14" s="8" customFormat="1" ht="14.25" x14ac:dyDescent="0.2">
      <c r="A21" s="74"/>
      <c r="B21" s="169" t="s">
        <v>137</v>
      </c>
      <c r="C21" s="72"/>
      <c r="D21" s="72"/>
      <c r="E21" s="72"/>
      <c r="F21" s="72"/>
      <c r="G21" s="72"/>
      <c r="H21" s="73">
        <v>172.65</v>
      </c>
      <c r="I21" s="125"/>
      <c r="J21" s="80"/>
      <c r="K21" s="80"/>
      <c r="L21" s="80"/>
      <c r="M21" s="80"/>
      <c r="N21" s="80"/>
    </row>
    <row r="22" spans="1:14" s="8" customFormat="1" ht="14.25" x14ac:dyDescent="0.2">
      <c r="A22" s="74"/>
      <c r="B22" s="169" t="s">
        <v>138</v>
      </c>
      <c r="C22" s="72"/>
      <c r="D22" s="72"/>
      <c r="E22" s="72"/>
      <c r="F22" s="72"/>
      <c r="G22" s="72"/>
      <c r="H22" s="73">
        <v>70.91</v>
      </c>
      <c r="I22" s="131"/>
      <c r="J22" s="80"/>
      <c r="K22" s="80"/>
      <c r="L22" s="80"/>
      <c r="M22" s="80"/>
      <c r="N22" s="80"/>
    </row>
    <row r="23" spans="1:14" s="8" customFormat="1" ht="15" thickBot="1" x14ac:dyDescent="0.25">
      <c r="A23" s="76"/>
      <c r="B23" s="170" t="s">
        <v>139</v>
      </c>
      <c r="C23" s="77"/>
      <c r="D23" s="77"/>
      <c r="E23" s="77"/>
      <c r="F23" s="77"/>
      <c r="G23" s="77"/>
      <c r="H23" s="78">
        <v>39.29</v>
      </c>
      <c r="I23" s="131"/>
      <c r="J23" s="80"/>
      <c r="K23" s="80"/>
      <c r="L23" s="80"/>
      <c r="M23" s="80"/>
      <c r="N23" s="80"/>
    </row>
    <row r="24" spans="1:14" s="8" customFormat="1" ht="15.75" thickTop="1" x14ac:dyDescent="0.25">
      <c r="A24" s="79"/>
      <c r="B24" s="80"/>
      <c r="C24" s="80"/>
      <c r="D24" s="80"/>
      <c r="E24" s="80"/>
      <c r="F24" s="80"/>
      <c r="G24" s="80"/>
      <c r="H24" s="81"/>
      <c r="I24" s="127"/>
      <c r="J24" s="128"/>
      <c r="K24" s="129"/>
      <c r="L24" s="132"/>
      <c r="M24" s="18"/>
      <c r="N24" s="80"/>
    </row>
    <row r="25" spans="1:14" ht="13.5" thickBot="1" x14ac:dyDescent="0.25">
      <c r="A25" s="4"/>
      <c r="B25" s="1"/>
      <c r="C25" s="1"/>
      <c r="D25" s="1"/>
      <c r="E25" s="1"/>
      <c r="F25" s="1"/>
      <c r="G25" s="1"/>
      <c r="H25" s="5"/>
    </row>
    <row r="26" spans="1:14" ht="14.25" thickTop="1" thickBot="1" x14ac:dyDescent="0.25">
      <c r="A26" s="273" t="s">
        <v>16</v>
      </c>
      <c r="B26" s="274"/>
      <c r="C26" s="273" t="s">
        <v>50</v>
      </c>
      <c r="D26" s="274"/>
      <c r="E26" s="274"/>
      <c r="F26" s="97"/>
      <c r="G26" s="1"/>
      <c r="H26" s="5"/>
    </row>
    <row r="27" spans="1:14" ht="13.5" thickTop="1" x14ac:dyDescent="0.2">
      <c r="A27" s="99" t="s">
        <v>17</v>
      </c>
      <c r="B27" s="100"/>
      <c r="C27" s="23"/>
      <c r="D27" s="1"/>
      <c r="E27" s="1"/>
      <c r="F27" s="5"/>
      <c r="G27" s="1"/>
      <c r="H27" s="5"/>
      <c r="I27" s="133"/>
    </row>
    <row r="28" spans="1:14" x14ac:dyDescent="0.2">
      <c r="A28" s="7">
        <v>1</v>
      </c>
      <c r="B28" s="2" t="s">
        <v>142</v>
      </c>
      <c r="C28" s="193" t="s">
        <v>161</v>
      </c>
      <c r="D28" s="111"/>
      <c r="E28" s="1"/>
      <c r="F28" s="5"/>
      <c r="G28" s="1"/>
      <c r="H28" s="5"/>
    </row>
    <row r="29" spans="1:14" x14ac:dyDescent="0.2">
      <c r="A29" s="12"/>
      <c r="B29" s="3"/>
      <c r="C29" s="194" t="s">
        <v>162</v>
      </c>
      <c r="D29" s="191"/>
      <c r="E29" s="96"/>
      <c r="F29" s="95"/>
      <c r="G29" s="1"/>
      <c r="H29" s="5"/>
    </row>
    <row r="30" spans="1:14" x14ac:dyDescent="0.2">
      <c r="A30" s="102" t="s">
        <v>140</v>
      </c>
      <c r="B30" s="100"/>
      <c r="C30" s="101" t="s">
        <v>56</v>
      </c>
      <c r="D30" s="192"/>
      <c r="E30" s="18"/>
      <c r="F30" s="65"/>
      <c r="G30" s="1"/>
      <c r="H30" s="5"/>
    </row>
    <row r="31" spans="1:14" x14ac:dyDescent="0.2">
      <c r="A31" s="7">
        <v>1</v>
      </c>
      <c r="B31" s="2" t="s">
        <v>143</v>
      </c>
      <c r="C31" s="23" t="s">
        <v>58</v>
      </c>
      <c r="D31" s="1"/>
      <c r="E31" s="1"/>
      <c r="F31" s="5"/>
      <c r="G31" s="1"/>
      <c r="H31" s="5"/>
    </row>
    <row r="32" spans="1:14" x14ac:dyDescent="0.2">
      <c r="A32" s="7">
        <v>2</v>
      </c>
      <c r="B32" s="2" t="s">
        <v>174</v>
      </c>
      <c r="C32" s="23"/>
      <c r="D32" s="1"/>
      <c r="E32" s="1"/>
      <c r="F32" s="5"/>
      <c r="G32" s="1"/>
      <c r="H32" s="5"/>
    </row>
    <row r="33" spans="1:8" ht="13.5" thickBot="1" x14ac:dyDescent="0.25">
      <c r="A33" s="10"/>
      <c r="B33" s="11"/>
      <c r="C33" s="24"/>
      <c r="D33" s="67"/>
      <c r="E33" s="67"/>
      <c r="F33" s="6"/>
      <c r="G33" s="1"/>
      <c r="H33" s="5"/>
    </row>
    <row r="34" spans="1:8" ht="13.5" thickTop="1" x14ac:dyDescent="0.2">
      <c r="A34" s="4"/>
      <c r="B34" s="1"/>
      <c r="C34" s="1"/>
      <c r="D34" s="1"/>
      <c r="E34" s="1"/>
      <c r="F34" s="1"/>
      <c r="G34" s="1"/>
      <c r="H34" s="5"/>
    </row>
    <row r="35" spans="1:8" x14ac:dyDescent="0.2">
      <c r="A35" s="105" t="s">
        <v>59</v>
      </c>
      <c r="B35" s="106" t="s">
        <v>60</v>
      </c>
      <c r="C35" s="106"/>
      <c r="D35" s="106"/>
      <c r="E35" s="106"/>
      <c r="F35" s="106"/>
      <c r="G35" s="106"/>
      <c r="H35" s="107"/>
    </row>
    <row r="36" spans="1:8" x14ac:dyDescent="0.2">
      <c r="A36" s="105" t="s">
        <v>59</v>
      </c>
      <c r="B36" s="197" t="s">
        <v>163</v>
      </c>
      <c r="C36" s="106"/>
      <c r="D36" s="106"/>
      <c r="E36" s="106"/>
      <c r="F36" s="106"/>
      <c r="G36" s="106"/>
      <c r="H36" s="107"/>
    </row>
    <row r="37" spans="1:8" x14ac:dyDescent="0.2">
      <c r="A37" s="109"/>
      <c r="B37" s="197" t="s">
        <v>164</v>
      </c>
      <c r="C37" s="106"/>
      <c r="D37" s="106"/>
      <c r="E37" s="106"/>
      <c r="F37" s="106"/>
      <c r="G37" s="106"/>
      <c r="H37" s="107"/>
    </row>
    <row r="38" spans="1:8" x14ac:dyDescent="0.2">
      <c r="A38" s="109"/>
      <c r="B38" s="197" t="s">
        <v>165</v>
      </c>
      <c r="C38" s="106"/>
      <c r="D38" s="106"/>
      <c r="E38" s="106"/>
      <c r="F38" s="106"/>
      <c r="G38" s="106"/>
      <c r="H38" s="107"/>
    </row>
    <row r="39" spans="1:8" x14ac:dyDescent="0.2">
      <c r="A39" s="109"/>
      <c r="B39" s="108" t="s">
        <v>61</v>
      </c>
      <c r="C39" s="106"/>
      <c r="D39" s="106"/>
      <c r="E39" s="106"/>
      <c r="F39" s="106"/>
      <c r="G39" s="106"/>
      <c r="H39" s="107"/>
    </row>
    <row r="40" spans="1:8" x14ac:dyDescent="0.2">
      <c r="A40" s="105" t="s">
        <v>59</v>
      </c>
      <c r="B40" s="108" t="s">
        <v>62</v>
      </c>
      <c r="C40" s="106"/>
      <c r="D40" s="106"/>
      <c r="E40" s="106"/>
      <c r="F40" s="106"/>
      <c r="G40" s="106"/>
      <c r="H40" s="107"/>
    </row>
    <row r="41" spans="1:8" x14ac:dyDescent="0.2">
      <c r="A41" s="105"/>
      <c r="B41" s="108" t="s">
        <v>64</v>
      </c>
      <c r="C41" s="106"/>
      <c r="D41" s="106"/>
      <c r="E41" s="106"/>
      <c r="F41" s="106"/>
      <c r="G41" s="106"/>
      <c r="H41" s="107"/>
    </row>
    <row r="42" spans="1:8" x14ac:dyDescent="0.2">
      <c r="A42" s="105"/>
      <c r="B42" s="108"/>
      <c r="C42" s="106"/>
      <c r="D42" s="106"/>
      <c r="E42" s="106"/>
      <c r="F42" s="106"/>
      <c r="G42" s="106"/>
      <c r="H42" s="107"/>
    </row>
    <row r="43" spans="1:8" x14ac:dyDescent="0.2">
      <c r="A43" s="4"/>
      <c r="B43" s="1" t="s">
        <v>63</v>
      </c>
      <c r="C43" s="1"/>
      <c r="D43" s="1"/>
      <c r="E43" s="1"/>
      <c r="F43" s="1"/>
      <c r="G43" s="1"/>
      <c r="H43" s="5"/>
    </row>
    <row r="44" spans="1:8" x14ac:dyDescent="0.2">
      <c r="A44" s="4"/>
      <c r="B44" s="1"/>
      <c r="C44" s="1"/>
      <c r="D44" s="1"/>
      <c r="E44" s="1"/>
      <c r="F44" s="239" t="s">
        <v>177</v>
      </c>
      <c r="G44" s="275"/>
      <c r="H44" s="276"/>
    </row>
    <row r="45" spans="1:8" x14ac:dyDescent="0.2">
      <c r="A45" s="4"/>
      <c r="B45" s="1"/>
      <c r="C45" s="1"/>
      <c r="D45" s="1"/>
      <c r="E45" s="1"/>
      <c r="F45" s="1"/>
      <c r="G45" s="1"/>
      <c r="H45" s="5"/>
    </row>
    <row r="46" spans="1:8" x14ac:dyDescent="0.2">
      <c r="A46" s="4"/>
      <c r="B46" s="1"/>
      <c r="C46" s="1"/>
      <c r="D46" s="1"/>
      <c r="E46" s="1"/>
      <c r="F46" s="271" t="s">
        <v>30</v>
      </c>
      <c r="G46" s="271"/>
      <c r="H46" s="272"/>
    </row>
    <row r="47" spans="1:8" x14ac:dyDescent="0.2">
      <c r="A47" s="4"/>
      <c r="B47" s="1"/>
      <c r="C47" s="1"/>
      <c r="D47" s="1"/>
      <c r="E47" s="1"/>
      <c r="F47" s="271" t="s">
        <v>49</v>
      </c>
      <c r="G47" s="271"/>
      <c r="H47" s="272"/>
    </row>
    <row r="48" spans="1:8" x14ac:dyDescent="0.2">
      <c r="A48" s="4"/>
      <c r="B48" s="1"/>
      <c r="C48" s="1"/>
      <c r="D48" s="1"/>
      <c r="E48" s="1"/>
      <c r="F48" s="18"/>
      <c r="G48" s="18"/>
      <c r="H48" s="65"/>
    </row>
    <row r="49" spans="1:8" x14ac:dyDescent="0.2">
      <c r="A49" s="4"/>
      <c r="B49" s="1"/>
      <c r="C49" s="1"/>
      <c r="D49" s="1"/>
      <c r="E49" s="1"/>
      <c r="F49" s="18"/>
      <c r="G49" s="18"/>
      <c r="H49" s="65"/>
    </row>
    <row r="50" spans="1:8" x14ac:dyDescent="0.2">
      <c r="A50" s="4"/>
      <c r="B50" s="1"/>
      <c r="C50" s="1"/>
      <c r="D50" s="1"/>
      <c r="E50" s="1"/>
      <c r="F50" s="18"/>
      <c r="G50" s="18"/>
      <c r="H50" s="65"/>
    </row>
    <row r="51" spans="1:8" x14ac:dyDescent="0.2">
      <c r="A51" s="4"/>
      <c r="B51" s="1"/>
      <c r="C51" s="1"/>
      <c r="D51" s="1"/>
      <c r="E51" s="1"/>
      <c r="F51" s="18"/>
      <c r="G51" s="18"/>
      <c r="H51" s="65"/>
    </row>
    <row r="52" spans="1:8" x14ac:dyDescent="0.2">
      <c r="A52" s="4"/>
      <c r="B52" s="1"/>
      <c r="C52" s="1"/>
      <c r="D52" s="1"/>
      <c r="E52" s="98"/>
      <c r="F52" s="18" t="s">
        <v>173</v>
      </c>
      <c r="G52" s="1"/>
      <c r="H52" s="5" t="s">
        <v>57</v>
      </c>
    </row>
    <row r="53" spans="1:8" x14ac:dyDescent="0.2">
      <c r="A53" s="4"/>
      <c r="B53" s="1"/>
      <c r="C53" s="1"/>
      <c r="D53" s="1"/>
      <c r="E53" s="98"/>
      <c r="F53" s="1"/>
      <c r="G53" s="1"/>
      <c r="H53" s="5"/>
    </row>
    <row r="54" spans="1:8" x14ac:dyDescent="0.2">
      <c r="A54" s="4"/>
      <c r="B54" s="1"/>
      <c r="C54" s="1"/>
      <c r="D54" s="1"/>
      <c r="E54" s="98"/>
      <c r="F54" s="103"/>
      <c r="G54" s="103"/>
      <c r="H54" s="104"/>
    </row>
    <row r="55" spans="1:8" x14ac:dyDescent="0.2">
      <c r="A55" s="4"/>
      <c r="B55" s="1"/>
      <c r="C55" s="1"/>
      <c r="D55" s="1"/>
      <c r="E55" s="1"/>
      <c r="F55" s="103" t="s">
        <v>171</v>
      </c>
      <c r="G55" s="103"/>
      <c r="H55" s="207" t="s">
        <v>172</v>
      </c>
    </row>
    <row r="56" spans="1:8" ht="13.5" thickBot="1" x14ac:dyDescent="0.25">
      <c r="A56" s="66"/>
      <c r="B56" s="67"/>
      <c r="C56" s="67"/>
      <c r="D56" s="67"/>
      <c r="E56" s="67"/>
      <c r="F56" s="67"/>
      <c r="G56" s="67"/>
      <c r="H56" s="6"/>
    </row>
    <row r="57" spans="1:8" ht="13.5" thickTop="1" x14ac:dyDescent="0.2"/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  <row r="71" spans="1:8" x14ac:dyDescent="0.2">
      <c r="A71" s="1"/>
      <c r="B71" s="1"/>
      <c r="C71" s="1"/>
      <c r="D71" s="1"/>
      <c r="E71" s="1"/>
      <c r="F71" s="1"/>
      <c r="G71" s="1"/>
      <c r="H71" s="1"/>
    </row>
    <row r="72" spans="1:8" x14ac:dyDescent="0.2">
      <c r="A72" s="1"/>
      <c r="B72" s="1"/>
      <c r="C72" s="1"/>
      <c r="D72" s="1"/>
      <c r="E72" s="1"/>
      <c r="F72" s="1"/>
      <c r="G72" s="1"/>
      <c r="H72" s="1"/>
    </row>
    <row r="73" spans="1:8" x14ac:dyDescent="0.2">
      <c r="A73" s="1"/>
      <c r="B73" s="1"/>
      <c r="C73" s="1"/>
      <c r="D73" s="1"/>
      <c r="E73" s="1"/>
      <c r="F73" s="1"/>
      <c r="G73" s="1"/>
      <c r="H73" s="1"/>
    </row>
    <row r="74" spans="1:8" x14ac:dyDescent="0.2">
      <c r="A74" s="1"/>
      <c r="B74" s="1"/>
      <c r="C74" s="1"/>
      <c r="D74" s="1"/>
      <c r="E74" s="1"/>
      <c r="F74" s="1"/>
      <c r="G74" s="1"/>
      <c r="H74" s="1"/>
    </row>
    <row r="75" spans="1:8" x14ac:dyDescent="0.2">
      <c r="A75" s="1"/>
      <c r="B75" s="1"/>
      <c r="C75" s="1"/>
      <c r="D75" s="1"/>
      <c r="E75" s="1"/>
      <c r="F75" s="1"/>
      <c r="G75" s="1"/>
      <c r="H75" s="1"/>
    </row>
    <row r="76" spans="1:8" x14ac:dyDescent="0.2">
      <c r="A76" s="1"/>
      <c r="B76" s="1"/>
      <c r="C76" s="1"/>
      <c r="D76" s="1"/>
      <c r="E76" s="1"/>
      <c r="F76" s="1"/>
      <c r="G76" s="1"/>
      <c r="H76" s="1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x14ac:dyDescent="0.2">
      <c r="A78" s="1"/>
      <c r="B78" s="1"/>
      <c r="C78" s="1"/>
      <c r="D78" s="1"/>
      <c r="E78" s="1"/>
      <c r="F78" s="1"/>
      <c r="G78" s="1"/>
      <c r="H78" s="1"/>
    </row>
    <row r="79" spans="1:8" x14ac:dyDescent="0.2">
      <c r="A79" s="1"/>
      <c r="B79" s="1"/>
      <c r="C79" s="1"/>
      <c r="D79" s="1"/>
      <c r="E79" s="1"/>
      <c r="F79" s="1"/>
      <c r="G79" s="1"/>
      <c r="H79" s="1"/>
    </row>
    <row r="80" spans="1:8" x14ac:dyDescent="0.2">
      <c r="A80" s="1"/>
      <c r="B80" s="1"/>
      <c r="C80" s="1"/>
      <c r="D80" s="1"/>
      <c r="E80" s="1"/>
      <c r="F80" s="1"/>
      <c r="G80" s="1"/>
      <c r="H80" s="1"/>
    </row>
    <row r="81" spans="1:8" x14ac:dyDescent="0.2">
      <c r="A81" s="1"/>
      <c r="B81" s="1"/>
      <c r="C81" s="1"/>
      <c r="D81" s="1"/>
      <c r="E81" s="1"/>
      <c r="F81" s="1"/>
      <c r="G81" s="1"/>
      <c r="H81" s="1"/>
    </row>
    <row r="82" spans="1:8" x14ac:dyDescent="0.2">
      <c r="A82" s="1"/>
      <c r="B82" s="1"/>
      <c r="C82" s="1"/>
      <c r="D82" s="1"/>
      <c r="E82" s="1"/>
      <c r="F82" s="1"/>
      <c r="G82" s="1"/>
      <c r="H82" s="1"/>
    </row>
    <row r="83" spans="1:8" x14ac:dyDescent="0.2">
      <c r="A83" s="1"/>
      <c r="B83" s="1"/>
      <c r="C83" s="1"/>
      <c r="D83" s="1"/>
      <c r="E83" s="1"/>
      <c r="F83" s="1"/>
      <c r="G83" s="1"/>
      <c r="H83" s="1"/>
    </row>
    <row r="84" spans="1:8" x14ac:dyDescent="0.2">
      <c r="A84" s="1"/>
      <c r="B84" s="1"/>
      <c r="C84" s="1"/>
      <c r="D84" s="1"/>
      <c r="E84" s="1"/>
      <c r="F84" s="1"/>
      <c r="G84" s="1"/>
      <c r="H84" s="1"/>
    </row>
    <row r="85" spans="1:8" x14ac:dyDescent="0.2">
      <c r="A85" s="1"/>
      <c r="B85" s="1"/>
      <c r="C85" s="1"/>
      <c r="D85" s="1"/>
      <c r="E85" s="1"/>
      <c r="F85" s="1"/>
      <c r="G85" s="1"/>
      <c r="H85" s="1"/>
    </row>
    <row r="86" spans="1:8" x14ac:dyDescent="0.2">
      <c r="A86" s="1"/>
      <c r="B86" s="1"/>
      <c r="C86" s="1"/>
      <c r="D86" s="1"/>
      <c r="E86" s="1"/>
      <c r="F86" s="1"/>
      <c r="G86" s="1"/>
      <c r="H86" s="1"/>
    </row>
    <row r="87" spans="1:8" x14ac:dyDescent="0.2">
      <c r="A87" s="1"/>
      <c r="B87" s="1"/>
      <c r="C87" s="1"/>
      <c r="D87" s="1"/>
      <c r="E87" s="1"/>
      <c r="F87" s="1"/>
      <c r="G87" s="1"/>
      <c r="H87" s="1"/>
    </row>
    <row r="88" spans="1:8" x14ac:dyDescent="0.2">
      <c r="A88" s="1"/>
      <c r="B88" s="1"/>
      <c r="C88" s="1"/>
      <c r="D88" s="1"/>
      <c r="E88" s="1"/>
      <c r="F88" s="1"/>
      <c r="G88" s="1"/>
      <c r="H88" s="1"/>
    </row>
    <row r="89" spans="1:8" x14ac:dyDescent="0.2">
      <c r="A89" s="1"/>
      <c r="B89" s="1"/>
      <c r="C89" s="1"/>
      <c r="D89" s="1"/>
      <c r="E89" s="1"/>
      <c r="F89" s="1"/>
      <c r="G89" s="1"/>
      <c r="H89" s="1"/>
    </row>
    <row r="90" spans="1:8" x14ac:dyDescent="0.2">
      <c r="A90" s="1"/>
      <c r="B90" s="1"/>
      <c r="C90" s="1"/>
      <c r="D90" s="1"/>
      <c r="E90" s="1"/>
      <c r="F90" s="1"/>
      <c r="G90" s="1"/>
      <c r="H90" s="1"/>
    </row>
    <row r="91" spans="1:8" x14ac:dyDescent="0.2">
      <c r="A91" s="1"/>
      <c r="B91" s="1"/>
      <c r="C91" s="1"/>
      <c r="D91" s="1"/>
      <c r="E91" s="1"/>
      <c r="F91" s="1"/>
      <c r="G91" s="1"/>
      <c r="H91" s="1"/>
    </row>
    <row r="92" spans="1:8" x14ac:dyDescent="0.2">
      <c r="A92" s="1"/>
      <c r="B92" s="1"/>
      <c r="C92" s="1"/>
      <c r="D92" s="1"/>
      <c r="E92" s="1"/>
      <c r="F92" s="1"/>
      <c r="G92" s="1"/>
      <c r="H92" s="1"/>
    </row>
    <row r="93" spans="1:8" x14ac:dyDescent="0.2">
      <c r="A93" s="1"/>
      <c r="B93" s="1"/>
      <c r="C93" s="1"/>
      <c r="D93" s="1"/>
      <c r="E93" s="1"/>
      <c r="F93" s="1"/>
      <c r="G93" s="1"/>
      <c r="H93" s="1"/>
    </row>
    <row r="94" spans="1:8" x14ac:dyDescent="0.2">
      <c r="A94" s="1"/>
      <c r="B94" s="1"/>
      <c r="C94" s="1"/>
      <c r="D94" s="1"/>
      <c r="E94" s="1"/>
      <c r="F94" s="1"/>
      <c r="G94" s="1"/>
      <c r="H94" s="1"/>
    </row>
    <row r="95" spans="1:8" x14ac:dyDescent="0.2">
      <c r="A95" s="1"/>
      <c r="B95" s="1"/>
      <c r="C95" s="1"/>
      <c r="D95" s="1"/>
      <c r="E95" s="1"/>
      <c r="F95" s="1"/>
      <c r="G95" s="1"/>
      <c r="H95" s="1"/>
    </row>
    <row r="96" spans="1:8" x14ac:dyDescent="0.2">
      <c r="A96" s="1"/>
      <c r="B96" s="1"/>
      <c r="C96" s="1"/>
      <c r="D96" s="1"/>
      <c r="E96" s="1"/>
      <c r="F96" s="1"/>
      <c r="G96" s="1"/>
      <c r="H96" s="1"/>
    </row>
    <row r="97" spans="1:8" x14ac:dyDescent="0.2">
      <c r="A97" s="1"/>
      <c r="B97" s="1"/>
      <c r="C97" s="1"/>
      <c r="D97" s="1"/>
      <c r="E97" s="1"/>
      <c r="F97" s="1"/>
      <c r="G97" s="1"/>
      <c r="H97" s="1"/>
    </row>
    <row r="98" spans="1:8" x14ac:dyDescent="0.2">
      <c r="A98" s="1"/>
      <c r="B98" s="1"/>
      <c r="C98" s="1"/>
      <c r="D98" s="1"/>
      <c r="E98" s="1"/>
      <c r="F98" s="1"/>
      <c r="G98" s="1"/>
      <c r="H98" s="1"/>
    </row>
    <row r="99" spans="1:8" x14ac:dyDescent="0.2">
      <c r="A99" s="1"/>
      <c r="B99" s="1"/>
      <c r="C99" s="1"/>
      <c r="D99" s="1"/>
      <c r="E99" s="1"/>
      <c r="F99" s="1"/>
      <c r="G99" s="1"/>
      <c r="H99" s="1"/>
    </row>
    <row r="100" spans="1:8" x14ac:dyDescent="0.2">
      <c r="A100" s="1"/>
      <c r="B100" s="1"/>
      <c r="C100" s="1"/>
      <c r="D100" s="1"/>
      <c r="E100" s="1"/>
      <c r="F100" s="1"/>
      <c r="G100" s="1"/>
      <c r="H100" s="1"/>
    </row>
    <row r="101" spans="1:8" x14ac:dyDescent="0.2">
      <c r="A101" s="1"/>
      <c r="B101" s="1"/>
      <c r="C101" s="1"/>
      <c r="D101" s="1"/>
      <c r="E101" s="1"/>
      <c r="F101" s="1"/>
      <c r="G101" s="1"/>
      <c r="H101" s="1"/>
    </row>
    <row r="102" spans="1:8" x14ac:dyDescent="0.2">
      <c r="A102" s="1"/>
      <c r="B102" s="1"/>
      <c r="C102" s="1"/>
      <c r="D102" s="1"/>
      <c r="E102" s="1"/>
      <c r="F102" s="1"/>
      <c r="G102" s="1"/>
      <c r="H102" s="1"/>
    </row>
    <row r="103" spans="1:8" x14ac:dyDescent="0.2">
      <c r="A103" s="1"/>
      <c r="B103" s="1"/>
      <c r="C103" s="1"/>
      <c r="D103" s="1"/>
      <c r="E103" s="1"/>
      <c r="F103" s="1"/>
      <c r="G103" s="1"/>
      <c r="H103" s="1"/>
    </row>
    <row r="104" spans="1:8" x14ac:dyDescent="0.2">
      <c r="A104" s="1"/>
      <c r="B104" s="1"/>
      <c r="C104" s="1"/>
      <c r="D104" s="1"/>
      <c r="E104" s="1"/>
      <c r="F104" s="1"/>
      <c r="G104" s="1"/>
      <c r="H104" s="1"/>
    </row>
    <row r="105" spans="1:8" x14ac:dyDescent="0.2">
      <c r="A105" s="1"/>
      <c r="B105" s="1"/>
      <c r="C105" s="1"/>
      <c r="D105" s="1"/>
      <c r="E105" s="1"/>
      <c r="F105" s="1"/>
      <c r="G105" s="1"/>
      <c r="H105" s="1"/>
    </row>
    <row r="106" spans="1:8" x14ac:dyDescent="0.2">
      <c r="A106" s="1"/>
      <c r="B106" s="1"/>
      <c r="C106" s="1"/>
      <c r="D106" s="1"/>
      <c r="E106" s="1"/>
      <c r="F106" s="1"/>
      <c r="G106" s="1"/>
      <c r="H106" s="1"/>
    </row>
    <row r="107" spans="1:8" x14ac:dyDescent="0.2">
      <c r="A107" s="1"/>
      <c r="B107" s="1"/>
      <c r="C107" s="1"/>
      <c r="D107" s="1"/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/>
      <c r="B109" s="1"/>
      <c r="C109" s="1"/>
      <c r="D109" s="1"/>
      <c r="E109" s="1"/>
      <c r="F109" s="1"/>
      <c r="G109" s="1"/>
      <c r="H109" s="1"/>
    </row>
    <row r="110" spans="1:8" x14ac:dyDescent="0.2">
      <c r="A110" s="1"/>
      <c r="B110" s="1"/>
      <c r="C110" s="1"/>
      <c r="D110" s="1"/>
      <c r="E110" s="1"/>
      <c r="F110" s="1"/>
      <c r="G110" s="1"/>
      <c r="H110" s="1"/>
    </row>
    <row r="111" spans="1:8" x14ac:dyDescent="0.2">
      <c r="A111" s="1"/>
      <c r="B111" s="1"/>
      <c r="C111" s="1"/>
      <c r="D111" s="1"/>
      <c r="E111" s="1"/>
      <c r="F111" s="1"/>
      <c r="G111" s="1"/>
      <c r="H111" s="1"/>
    </row>
    <row r="112" spans="1:8" x14ac:dyDescent="0.2">
      <c r="A112" s="1"/>
      <c r="B112" s="1"/>
      <c r="C112" s="1"/>
      <c r="D112" s="1"/>
      <c r="E112" s="1"/>
      <c r="F112" s="1"/>
      <c r="G112" s="1"/>
      <c r="H112" s="1"/>
    </row>
    <row r="113" spans="1:8" x14ac:dyDescent="0.2">
      <c r="A113" s="1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</sheetData>
  <mergeCells count="12">
    <mergeCell ref="A8:A9"/>
    <mergeCell ref="B8:B9"/>
    <mergeCell ref="A3:H3"/>
    <mergeCell ref="A4:H4"/>
    <mergeCell ref="F47:H47"/>
    <mergeCell ref="A5:H5"/>
    <mergeCell ref="A6:H6"/>
    <mergeCell ref="A26:B26"/>
    <mergeCell ref="C26:E26"/>
    <mergeCell ref="F44:H44"/>
    <mergeCell ref="F46:H46"/>
    <mergeCell ref="C8:H8"/>
  </mergeCells>
  <phoneticPr fontId="12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80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workbookViewId="0">
      <selection activeCell="K7" sqref="K7"/>
    </sheetView>
  </sheetViews>
  <sheetFormatPr defaultRowHeight="12.75" x14ac:dyDescent="0.2"/>
  <sheetData>
    <row r="3" spans="1:2" x14ac:dyDescent="0.2">
      <c r="A3" t="s">
        <v>144</v>
      </c>
    </row>
    <row r="4" spans="1:2" x14ac:dyDescent="0.2">
      <c r="A4" t="s">
        <v>145</v>
      </c>
    </row>
    <row r="5" spans="1:2" x14ac:dyDescent="0.2">
      <c r="A5" t="s">
        <v>146</v>
      </c>
    </row>
    <row r="6" spans="1:2" x14ac:dyDescent="0.2">
      <c r="A6" t="s">
        <v>147</v>
      </c>
    </row>
    <row r="9" spans="1:2" x14ac:dyDescent="0.2">
      <c r="A9" t="s">
        <v>148</v>
      </c>
      <c r="B9" t="s">
        <v>149</v>
      </c>
    </row>
    <row r="14" spans="1:2" x14ac:dyDescent="0.2">
      <c r="A14" t="s">
        <v>150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Neraca</vt:lpstr>
      <vt:lpstr>Laba rugi</vt:lpstr>
      <vt:lpstr>komitmen n kontijensi</vt:lpstr>
      <vt:lpstr>Info lain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NUSRAMADHANI</dc:creator>
  <cp:lastModifiedBy>HP</cp:lastModifiedBy>
  <cp:lastPrinted>2022-10-05T02:20:24Z</cp:lastPrinted>
  <dcterms:created xsi:type="dcterms:W3CDTF">2000-09-25T00:42:18Z</dcterms:created>
  <dcterms:modified xsi:type="dcterms:W3CDTF">2022-10-05T02:22:27Z</dcterms:modified>
</cp:coreProperties>
</file>